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firstSheet="6" activeTab="10"/>
  </bookViews>
  <sheets>
    <sheet name="фиг вождения" sheetId="1" r:id="rId1"/>
    <sheet name="мужские экипажи (2)" sheetId="2" r:id="rId2"/>
    <sheet name="Вода вся финал(каяки М,Жкат.М,С" sheetId="3" r:id="rId3"/>
    <sheet name="общеком  вода финал " sheetId="4" r:id="rId4"/>
    <sheet name="пеш-групп" sheetId="5" r:id="rId5"/>
    <sheet name="лич.пеш.жен" sheetId="6" r:id="rId6"/>
    <sheet name="лич.пеш.муж" sheetId="7" r:id="rId7"/>
    <sheet name="велорали команда" sheetId="8" r:id="rId8"/>
    <sheet name="смешан экипажи (2)" sheetId="9" r:id="rId9"/>
    <sheet name="фиг вожд.команд" sheetId="10" r:id="rId10"/>
    <sheet name="ОКР Зол_осень 2011 (2)" sheetId="11" r:id="rId11"/>
  </sheets>
  <externalReferences>
    <externalReference r:id="rId14"/>
    <externalReference r:id="rId15"/>
  </externalReferences>
  <definedNames>
    <definedName name="CountUchBase">'[1]База'!$V$1</definedName>
    <definedName name="DataChel">'[1]База'!$E:$T</definedName>
    <definedName name="DataGrVPR">'[1]DATA_группа'!$A:$L</definedName>
    <definedName name="DataLichVPR">'[1]DATA_личка'!$A:$S</definedName>
    <definedName name="DataProtokol1">'[1]Протокол_личка'!$B$7:$AZ$1435</definedName>
    <definedName name="DataProtokol2">'[1]Протокол_связки'!$C$7:$AY$1185</definedName>
    <definedName name="DataProtokol3" localSheetId="4">'пеш-групп'!$B$7:$T$956</definedName>
    <definedName name="DataProtokol3">#REF!</definedName>
    <definedName name="DataSvyazVPR">'[1]DATA_связки'!$C:$N</definedName>
    <definedName name="DistKrName1">'[1]Настройка'!$F$65</definedName>
    <definedName name="DistKrName2">'[1]Настройка'!$F$66</definedName>
    <definedName name="DistKrName3">'[1]Настройка'!$F$67</definedName>
    <definedName name="DistName1">'[1]Настройка'!$D$65</definedName>
    <definedName name="DistName2">'[1]Настройка'!$D$66</definedName>
    <definedName name="DistName3">'[1]Настройка'!$D$67</definedName>
    <definedName name="Excel_BuiltIn_Print_Area_15" localSheetId="3">#REF!</definedName>
    <definedName name="Excel_BuiltIn_Print_Area_15">#REF!</definedName>
    <definedName name="Excel_BuiltIn_Print_Area_3_1">#REF!</definedName>
    <definedName name="Groups">'[1]Настройка'!$C$44:$C$55</definedName>
    <definedName name="Klass1">'[1]Настройка'!$E$34</definedName>
    <definedName name="Klass2">'[1]Настройка'!$E$35</definedName>
    <definedName name="Klass3">'[1]Настройка'!$E$36</definedName>
    <definedName name="Rang3" localSheetId="4">'пеш-групп'!$D$28</definedName>
    <definedName name="Rang3">#REF!</definedName>
    <definedName name="Shapka1">'[1]Настройка'!$C$24</definedName>
    <definedName name="Shapka2">'[1]Настройка'!$C$25</definedName>
    <definedName name="ShapkaData">'[1]Настройка'!$C$26</definedName>
    <definedName name="ShapkaWhere">'[1]Настройка'!$C$27</definedName>
    <definedName name="SignGlSec">'[1]Настройка'!$C$29</definedName>
    <definedName name="SignGlSud">'[1]Настройка'!#REF!</definedName>
    <definedName name="SignPredsMand">'[1]Настройка'!$C$30</definedName>
    <definedName name="SignProtokol">'[1]Настройка'!$C$31</definedName>
    <definedName name="_xlnm.Print_Titles" localSheetId="2">'Вода вся финал(каяки М,Жкат.М,С'!$7:$8</definedName>
    <definedName name="_xlnm.Print_Titles" localSheetId="4">'пеш-групп'!$1:$6</definedName>
    <definedName name="_xlnm.Print_Area" localSheetId="7">'велорали команда'!$A$1:$K$28</definedName>
    <definedName name="_xlnm.Print_Area" localSheetId="2">'Вода вся финал(каяки М,Жкат.М,С'!$A$1:$Z$57</definedName>
    <definedName name="_xlnm.Print_Area" localSheetId="1">'мужские экипажи (2)'!$A$1:$F$27</definedName>
    <definedName name="_xlnm.Print_Area" localSheetId="3">'общеком  вода финал '!$A$1:$P$21</definedName>
    <definedName name="_xlnm.Print_Area" localSheetId="10">'ОКР Зол_осень 2011 (2)'!$A$1:$Y$31</definedName>
    <definedName name="_xlnm.Print_Area" localSheetId="8">'смешан экипажи (2)'!$A$1:$F$24</definedName>
    <definedName name="_xlnm.Print_Area" localSheetId="9">'фиг вожд.команд'!$A$4:$J$38</definedName>
    <definedName name="_xlnm.Print_Area" localSheetId="0">'фиг вождения'!$A$1:$D$37</definedName>
    <definedName name="Пол">'[1]Настройка'!$F$73:$F$74</definedName>
    <definedName name="Разряды">'[1]Настройка'!$C$74:$C$85</definedName>
    <definedName name="Таблица_разрядов">'[1]Настройка'!$C$73:$D$85</definedName>
  </definedNames>
  <calcPr fullCalcOnLoad="1"/>
</workbook>
</file>

<file path=xl/sharedStrings.xml><?xml version="1.0" encoding="utf-8"?>
<sst xmlns="http://schemas.openxmlformats.org/spreadsheetml/2006/main" count="1202" uniqueCount="494">
  <si>
    <t>Комитет по спорту Правительства Хабаровского края
КГБУ «Хабаровский краевой центр спорта»
Федерация спортивного туризма по виду "Дистанции"</t>
  </si>
  <si>
    <t xml:space="preserve"> Кубок Хабаровского края по спортивному 
туризму на коротких дистанциях
«Золотая осень-2012»
</t>
  </si>
  <si>
    <t>07-09 сентября 2012 г.</t>
  </si>
  <si>
    <t>Хабаровский муниципальный район, 20-21 км Владивостокского шоссе, сопка "Змеиная"</t>
  </si>
  <si>
    <t>Протокол соревнований
в дисциплине: "Дистанция - пешеходная - группа" 4 класса, код ВРВС 0840251811Я
МУЖЧИНЫ/ЖЕНЩИНЫ</t>
  </si>
  <si>
    <t>№ п/п</t>
  </si>
  <si>
    <t>Номер группы</t>
  </si>
  <si>
    <t>Группа</t>
  </si>
  <si>
    <t>Состав группы</t>
  </si>
  <si>
    <t>Территория</t>
  </si>
  <si>
    <r>
      <t xml:space="preserve">Прохождение дистанции
</t>
    </r>
    <r>
      <rPr>
        <b/>
        <sz val="8"/>
        <rFont val="Arial"/>
        <family val="2"/>
      </rPr>
      <t>(штрафные баллы и снятия с этапов)</t>
    </r>
  </si>
  <si>
    <t>Результат</t>
  </si>
  <si>
    <t>Примечание</t>
  </si>
  <si>
    <t>Блок 1</t>
  </si>
  <si>
    <t>этап 3</t>
  </si>
  <si>
    <t>Этап 4</t>
  </si>
  <si>
    <t>БЛОК 2 (этап 5-7)</t>
  </si>
  <si>
    <t>Этап 8</t>
  </si>
  <si>
    <t>Время на дистанции</t>
  </si>
  <si>
    <t>кол-во снятий</t>
  </si>
  <si>
    <t>Сумма отсечек (мин:сек)</t>
  </si>
  <si>
    <t>Штрафной временной эквивалент за снятия с этапов</t>
  </si>
  <si>
    <t>Время на дистанции с учетом отсечек
и штрафа</t>
  </si>
  <si>
    <t>Место</t>
  </si>
  <si>
    <t>% от результата победителя</t>
  </si>
  <si>
    <t>Выполненный норматив</t>
  </si>
  <si>
    <t>Железнодорожный округ</t>
  </si>
  <si>
    <t>Вострикова Кристина(КМС), Куминов Сергей(КМС), Бухта Олег(КМС), Гуськов Леонид(КМС)</t>
  </si>
  <si>
    <t>Хабаровский край</t>
  </si>
  <si>
    <t>КМС</t>
  </si>
  <si>
    <t>г. Хабаровска1</t>
  </si>
  <si>
    <t>Митюшкин Иван(КМС), Виденин Илья(КМС), Саволайнен Иван(КМС), Богослова Дарья(КМС)</t>
  </si>
  <si>
    <t>г. Хабаровск</t>
  </si>
  <si>
    <t>г. Хабаровск2</t>
  </si>
  <si>
    <t>Один Сергей(КМС), Один Владислав(КМС), Скрипилева Ольга(КМС), Киселев Алексей(КМС)</t>
  </si>
  <si>
    <t>II</t>
  </si>
  <si>
    <t>Тихонова Дарья(II), Шабанов Алексей(II), Смоляр Василий(I), Савельев Александр(КМС)</t>
  </si>
  <si>
    <t>СТК "Ferrum"</t>
  </si>
  <si>
    <t>Курилкин Сергей(II), Стариков Андрей(II), Трушников Антон(II), Чернятинская Татьяна(II)</t>
  </si>
  <si>
    <t>Хабаровск</t>
  </si>
  <si>
    <t>Бикинский район</t>
  </si>
  <si>
    <t>Соколова Маргарита(I), Малинин Антон(КМС), Шестопалько Кирилл(I), Плис Даниил(II)</t>
  </si>
  <si>
    <t>сн</t>
  </si>
  <si>
    <t>Сборная города Хабаровска</t>
  </si>
  <si>
    <t>Хоменко Павел(II), Романов Даниил(II), Чепиков Илья(II), Леонтьева Екатерина(II)</t>
  </si>
  <si>
    <t>ЕАО,Биробиджан</t>
  </si>
  <si>
    <t>Ильин Александр(КМС), Воронов Кирилл(КМС), Горбунова Светлана(КМС), Сенотрусов Вячеслав(КМС)</t>
  </si>
  <si>
    <t>ЕАО</t>
  </si>
  <si>
    <t>СТК "Титан"</t>
  </si>
  <si>
    <t>Мурашков Александр(1), Тикота Станислав (1), Ялынычев Кирилл(2), Баранова Екатерина(2)</t>
  </si>
  <si>
    <t>Юшин Виталий(II), Архаров Олег(II), Креков Иван(II), Гурина Дарья(I)</t>
  </si>
  <si>
    <t>Советско-Гаванский район1</t>
  </si>
  <si>
    <t>Рейман Руслан(II), Болотин Максим(II), Путинцева Ляна(II), Романова Юля(II)</t>
  </si>
  <si>
    <t>Нанайский район</t>
  </si>
  <si>
    <t>Одзял Михаил(II), Киле Сергей(II), Найданов Андрей(II), Никитина Яна(I)</t>
  </si>
  <si>
    <t>ЕАО, Евротур</t>
  </si>
  <si>
    <t>Ильин Владислав(КМС), Белянинов Станислав(КМС), Скрипниченко Алена(II), Зубарев Слава(II)</t>
  </si>
  <si>
    <t>Никончук Надежда(II), Якутин Константин(II), Ковалёв Александр(II), Залесов Валерий(II)</t>
  </si>
  <si>
    <t>Скотельник Стефания(КМС), Павлов Александр(II), Шабатин Валерий(II), Шестакова Валерия(II)</t>
  </si>
  <si>
    <t>Бельды Валентина(II), Оненко Василий(II), Бельды Вячеслав(III), Власенко Дарья(II)</t>
  </si>
  <si>
    <t>г.Комсомольск-на -Амуре</t>
  </si>
  <si>
    <t>Сафонов Александр(II), Панасенко Наталья(II), Беляев Максим(II), Проценко Олеся(II)</t>
  </si>
  <si>
    <t>Лаврова Татьяна(II), Воропаев Андрей(II), Сокотун Сергей(II), Филатов Геннадий(II)</t>
  </si>
  <si>
    <t>-</t>
  </si>
  <si>
    <t>сн с дист</t>
  </si>
  <si>
    <t>Комсомольский район</t>
  </si>
  <si>
    <t>Фридман Сергей(II), Барков Никита(II), Молоков Александр(II), Карпенко Анастасия(II)</t>
  </si>
  <si>
    <t>Советсео-Гаванский район3</t>
  </si>
  <si>
    <t>Гринберг Семён(II), Захаров Кирилл(II), Фарафонтова Инна(II), Фомина Дарья(II)</t>
  </si>
  <si>
    <t>Советсео-Гаванский район2</t>
  </si>
  <si>
    <t>Чирков Леонид(II), Василенко Илья(II), Жуков Илья(II), Сибиковская Александра(II)</t>
  </si>
  <si>
    <t>Хабаровский район</t>
  </si>
  <si>
    <t>Квалификационный ранг дистанции</t>
  </si>
  <si>
    <t>I - 123%</t>
  </si>
  <si>
    <t>II - 142%</t>
  </si>
  <si>
    <t>Главный судья_________________________ /Г.К Хабло, СС1К, г. Хабаровск/</t>
  </si>
  <si>
    <t>Главный секретарь _____________________ /Е.В. Устинова, СС1К, г. Хабаровск/</t>
  </si>
  <si>
    <t>Зам.гл.судьи по судейству_________________________ /А.Я,Митяков СРК, г. Хабаровск/</t>
  </si>
  <si>
    <t>Зам.гл. судьи  по информации_________________________ /А.В.Петров, СРК, г. Хабаровск/</t>
  </si>
  <si>
    <t xml:space="preserve"> Кубок Хабаровского края по спортивному 
туризму на коротких дистанциях
«Золотая осень-2012»</t>
  </si>
  <si>
    <t xml:space="preserve"> Протокол соревнований
в дисциплине: "Дистанция - пешеходная" 4 класса, код ВРВС 0840091811Я
ЖЕНЩИНЫ</t>
  </si>
  <si>
    <t>Номер участника</t>
  </si>
  <si>
    <t>Участник</t>
  </si>
  <si>
    <t>Год</t>
  </si>
  <si>
    <t>Разряд</t>
  </si>
  <si>
    <t>Команда</t>
  </si>
  <si>
    <t>Этап 3</t>
  </si>
  <si>
    <t>БЛОК 2</t>
  </si>
  <si>
    <t>д2.6</t>
  </si>
  <si>
    <t>Скотельник Стефания</t>
  </si>
  <si>
    <t>д1.8</t>
  </si>
  <si>
    <t>Богослова Дарья</t>
  </si>
  <si>
    <t>г. Хабаровск1</t>
  </si>
  <si>
    <t>д1.3</t>
  </si>
  <si>
    <t>Скрипилева Ольга</t>
  </si>
  <si>
    <t>д7.1</t>
  </si>
  <si>
    <t>Вострикова Кристина</t>
  </si>
  <si>
    <t>д3.9</t>
  </si>
  <si>
    <t>Никитина Яна</t>
  </si>
  <si>
    <t>I</t>
  </si>
  <si>
    <t>д7.10</t>
  </si>
  <si>
    <t>Гурина Дарья</t>
  </si>
  <si>
    <t>д8.4</t>
  </si>
  <si>
    <t>Романова Юля</t>
  </si>
  <si>
    <t>Советско-Гаванский район2</t>
  </si>
  <si>
    <t>д2.1</t>
  </si>
  <si>
    <t>Соколова Маргарита</t>
  </si>
  <si>
    <t>д5.4</t>
  </si>
  <si>
    <t>Проценко Олеся</t>
  </si>
  <si>
    <t>д6.3</t>
  </si>
  <si>
    <t>Горбунова Светлана</t>
  </si>
  <si>
    <t>ЕАО, г.Биробиджан</t>
  </si>
  <si>
    <t>д10.1</t>
  </si>
  <si>
    <t>Никончук Надежда</t>
  </si>
  <si>
    <t>д8.3</t>
  </si>
  <si>
    <t>Путинцева Ляна</t>
  </si>
  <si>
    <t>д10.9</t>
  </si>
  <si>
    <t>Чернятинская Татьяна</t>
  </si>
  <si>
    <t>д3.1</t>
  </si>
  <si>
    <t>Бельды Валентина</t>
  </si>
  <si>
    <t>д2.11</t>
  </si>
  <si>
    <t>Шестакова Валерия</t>
  </si>
  <si>
    <t>д9.4</t>
  </si>
  <si>
    <t>Сибиковская Александра</t>
  </si>
  <si>
    <t>Советско-Гаванский район-1</t>
  </si>
  <si>
    <t>д1.12</t>
  </si>
  <si>
    <t>Леонтьева Екатерина</t>
  </si>
  <si>
    <t>д2.9</t>
  </si>
  <si>
    <t>Рева Виктория</t>
  </si>
  <si>
    <t>д12.4</t>
  </si>
  <si>
    <t>Фомина Дарья</t>
  </si>
  <si>
    <t>Советско-Гаванский район3</t>
  </si>
  <si>
    <t>д3.2</t>
  </si>
  <si>
    <t>Лаврова Татьяна</t>
  </si>
  <si>
    <t>д5.2</t>
  </si>
  <si>
    <t>Панасенко Наталья</t>
  </si>
  <si>
    <t>д4.4</t>
  </si>
  <si>
    <t>Карпенко Анастасия</t>
  </si>
  <si>
    <t>д11.4</t>
  </si>
  <si>
    <t>Баранова Екатерина</t>
  </si>
  <si>
    <t>Прохождение дистанции
(штрафные баллы и снятия с этапов)</t>
  </si>
  <si>
    <t>Протокол соревнований
в дисциплине: "Дистанция - пешеходная" 4 класса, код ВРВС 0840091811Я
МУЖЧИНЫ</t>
  </si>
  <si>
    <t>д1.5</t>
  </si>
  <si>
    <t>Митюшкин Иван</t>
  </si>
  <si>
    <t>г.Хабаровска1</t>
  </si>
  <si>
    <t>д2.2</t>
  </si>
  <si>
    <t>Малинин Антон</t>
  </si>
  <si>
    <t>д6.4</t>
  </si>
  <si>
    <t>Сенотрусов Вячеслав</t>
  </si>
  <si>
    <t>ЕАО г.Биробиджан</t>
  </si>
  <si>
    <t>д1.7</t>
  </si>
  <si>
    <t>Саволайнен Иван</t>
  </si>
  <si>
    <t>г.Хабаровск1</t>
  </si>
  <si>
    <t>д6.2</t>
  </si>
  <si>
    <t>Воронов Кирилл</t>
  </si>
  <si>
    <t>д1.6</t>
  </si>
  <si>
    <t>Виденин Илья</t>
  </si>
  <si>
    <t>д7.11</t>
  </si>
  <si>
    <t>Смоляр Василий</t>
  </si>
  <si>
    <t>д6.1</t>
  </si>
  <si>
    <t>Ильин Александр</t>
  </si>
  <si>
    <t>д7.2</t>
  </si>
  <si>
    <t>Куминов Сергей</t>
  </si>
  <si>
    <t>д7.12</t>
  </si>
  <si>
    <t>Савельев Александр</t>
  </si>
  <si>
    <t>д7.4</t>
  </si>
  <si>
    <t>Гуськов Леонид</t>
  </si>
  <si>
    <t>д3.3</t>
  </si>
  <si>
    <t>Одзял Михаил</t>
  </si>
  <si>
    <t>д11.3</t>
  </si>
  <si>
    <t>Ялынычев Кирилл</t>
  </si>
  <si>
    <t>д6.5</t>
  </si>
  <si>
    <t>Ильин Владислав</t>
  </si>
  <si>
    <t>д2.4</t>
  </si>
  <si>
    <t>Плис Даниил</t>
  </si>
  <si>
    <t>д11.1</t>
  </si>
  <si>
    <t>Мурашков Александр</t>
  </si>
  <si>
    <t>д7.3</t>
  </si>
  <si>
    <t>Бухта Олег</t>
  </si>
  <si>
    <t>д10.2</t>
  </si>
  <si>
    <t>Якутин Константин</t>
  </si>
  <si>
    <t>д8.1</t>
  </si>
  <si>
    <t>Рейман Руслан</t>
  </si>
  <si>
    <t>д1.10</t>
  </si>
  <si>
    <t>Романов Даниил</t>
  </si>
  <si>
    <t>д6.6</t>
  </si>
  <si>
    <t>Белянинов Станислав</t>
  </si>
  <si>
    <t>д7.5</t>
  </si>
  <si>
    <t>Юшин Виталий</t>
  </si>
  <si>
    <t>д1.1</t>
  </si>
  <si>
    <t>Один Сергей</t>
  </si>
  <si>
    <t>д1.9</t>
  </si>
  <si>
    <t>Хоменко Павел</t>
  </si>
  <si>
    <t>д1.4</t>
  </si>
  <si>
    <t>Киселев Алексей</t>
  </si>
  <si>
    <t>д6.8</t>
  </si>
  <si>
    <t>Зубарев Слава</t>
  </si>
  <si>
    <t>д7.9</t>
  </si>
  <si>
    <t>Шабанов Александр</t>
  </si>
  <si>
    <t>д2.3</t>
  </si>
  <si>
    <t>Шестопалько Кирилл</t>
  </si>
  <si>
    <t>д10.7</t>
  </si>
  <si>
    <t>Стариков Андрей</t>
  </si>
  <si>
    <t>д10.8</t>
  </si>
  <si>
    <t>Трушников Антон</t>
  </si>
  <si>
    <t>д10.6</t>
  </si>
  <si>
    <t>Курилкин Сергей</t>
  </si>
  <si>
    <t>д7.7</t>
  </si>
  <si>
    <t>Креков Иван</t>
  </si>
  <si>
    <t>д10.3</t>
  </si>
  <si>
    <t>Ковалёв Александр</t>
  </si>
  <si>
    <t>д7.6</t>
  </si>
  <si>
    <t>Архаров Олег</t>
  </si>
  <si>
    <t>д1.11</t>
  </si>
  <si>
    <t>Чепиков Илья</t>
  </si>
  <si>
    <t>г.Хабаровск3</t>
  </si>
  <si>
    <t>д3.11</t>
  </si>
  <si>
    <t>Бельды Вячеслав</t>
  </si>
  <si>
    <t>III</t>
  </si>
  <si>
    <t>д10.5</t>
  </si>
  <si>
    <t>Залесов Валерий</t>
  </si>
  <si>
    <t>д3.4</t>
  </si>
  <si>
    <t>Киле Сергей</t>
  </si>
  <si>
    <t>д12.1</t>
  </si>
  <si>
    <t>Гринберг Семён</t>
  </si>
  <si>
    <t>д12.2</t>
  </si>
  <si>
    <t>Захаров Кирилл</t>
  </si>
  <si>
    <t>д5.1</t>
  </si>
  <si>
    <t>Сафонов Александр</t>
  </si>
  <si>
    <t>д3.6</t>
  </si>
  <si>
    <t>Сокотун Сергей</t>
  </si>
  <si>
    <t>д11.2</t>
  </si>
  <si>
    <t xml:space="preserve">Тикота Станислав </t>
  </si>
  <si>
    <t>д3.7</t>
  </si>
  <si>
    <t>Найданов Андрей</t>
  </si>
  <si>
    <t>д2.7</t>
  </si>
  <si>
    <t>Павлов Александр</t>
  </si>
  <si>
    <t>д4.1</t>
  </si>
  <si>
    <t>Фридман Сергей</t>
  </si>
  <si>
    <t>д4.3</t>
  </si>
  <si>
    <t>Молоков Александр</t>
  </si>
  <si>
    <t>д5.3</t>
  </si>
  <si>
    <t>Беляев Максим</t>
  </si>
  <si>
    <t>д9.2</t>
  </si>
  <si>
    <t>Василенко Илья</t>
  </si>
  <si>
    <t>Совгаванский район1</t>
  </si>
  <si>
    <t>д2.8</t>
  </si>
  <si>
    <t>Шабатин Валерий</t>
  </si>
  <si>
    <t>д4.2</t>
  </si>
  <si>
    <t>Барков Никита</t>
  </si>
  <si>
    <t>д3.10</t>
  </si>
  <si>
    <t>Оненко Василий</t>
  </si>
  <si>
    <t>д8.2</t>
  </si>
  <si>
    <t>Болотин Максим</t>
  </si>
  <si>
    <t>д9.1</t>
  </si>
  <si>
    <t>Чирков Леонид</t>
  </si>
  <si>
    <t>д9.3</t>
  </si>
  <si>
    <t>Жуков Илья</t>
  </si>
  <si>
    <t>I - 126%</t>
  </si>
  <si>
    <t>II - 146%</t>
  </si>
  <si>
    <t>Зам.гл. судьи по судейству_________________________ /А.Я.Митяков, СРК, г. Хабаровск/</t>
  </si>
  <si>
    <t>Зам.гл. судьи по информации_________________________ /А.В.Петров, СРК, г. Хабаровск/</t>
  </si>
  <si>
    <t>Г.В.Смертина, СС, г. Хабаровск</t>
  </si>
  <si>
    <t>Гл.секретарь вида</t>
  </si>
  <si>
    <t>Р.Стафик, СС, г. Хабаровск</t>
  </si>
  <si>
    <t>Гл.судья вида</t>
  </si>
  <si>
    <r>
      <t xml:space="preserve">Нанайский  район  </t>
    </r>
    <r>
      <rPr>
        <sz val="20"/>
        <rFont val="Arial Narrow"/>
        <family val="2"/>
      </rPr>
      <t>Никитина Яна(1),Сокотун Сергей(3),Филатов Геннадий(3),Найданов Андрей(2)</t>
    </r>
  </si>
  <si>
    <r>
      <t xml:space="preserve">г.Хабаровск,Ж/Д округ-2 </t>
    </r>
    <r>
      <rPr>
        <sz val="22"/>
        <rFont val="Arial Narrow"/>
        <family val="2"/>
      </rPr>
      <t xml:space="preserve"> </t>
    </r>
    <r>
      <rPr>
        <sz val="20"/>
        <rFont val="Arial Narrow"/>
        <family val="2"/>
      </rPr>
      <t>Гурина Дарья(3),Шабанов Алексей (3),Савелев Александр(3),Смоляр Василий(3)</t>
    </r>
  </si>
  <si>
    <r>
      <t>г.Хабаровск Ж/Д округ -1</t>
    </r>
    <r>
      <rPr>
        <sz val="22"/>
        <rFont val="Arial Narrow"/>
        <family val="2"/>
      </rPr>
      <t xml:space="preserve"> </t>
    </r>
    <r>
      <rPr>
        <sz val="20"/>
        <rFont val="Arial Narrow"/>
        <family val="2"/>
      </rPr>
      <t>Вострикова Кристина (3),Гуськов Леонид(3),Бухта Олег(3),Куминов Сергей(3)</t>
    </r>
  </si>
  <si>
    <r>
      <t>Бикинский район</t>
    </r>
    <r>
      <rPr>
        <sz val="22"/>
        <rFont val="Arial Narrow"/>
        <family val="2"/>
      </rPr>
      <t xml:space="preserve"> </t>
    </r>
    <r>
      <rPr>
        <sz val="20"/>
        <rFont val="Arial Narrow"/>
        <family val="2"/>
      </rPr>
      <t>Скотельник Стефания(3),Халтурин Максим(3),Малинин Антон(3),Плис Данил(3)</t>
    </r>
  </si>
  <si>
    <r>
      <t>г.Комсомольск-на-Амуре</t>
    </r>
    <r>
      <rPr>
        <sz val="22"/>
        <rFont val="Arial Narrow"/>
        <family val="2"/>
      </rPr>
      <t xml:space="preserve"> </t>
    </r>
    <r>
      <rPr>
        <sz val="20"/>
        <rFont val="Arial Narrow"/>
        <family val="2"/>
      </rPr>
      <t>Асеева Мария(3),Вольф Константин(1),Пугачев Антон(2),Старков Данила(3)</t>
    </r>
  </si>
  <si>
    <r>
      <t>Хабаровский  Мун.район -2</t>
    </r>
    <r>
      <rPr>
        <sz val="20"/>
        <rFont val="Arial Narrow"/>
        <family val="2"/>
      </rPr>
      <t xml:space="preserve"> Терехова Елизавета(3),Кошкина Марина(3),Негматов Фарход(3),Романюк Иван(3)</t>
    </r>
  </si>
  <si>
    <r>
      <t xml:space="preserve">г.Хабаровск </t>
    </r>
    <r>
      <rPr>
        <sz val="20"/>
        <rFont val="Arial Narrow"/>
        <family val="2"/>
      </rPr>
      <t>Сенишина Вероника(3),Виденин Илья(3),Один Сергей (КМС),Митюшкин Иван(КМС)</t>
    </r>
  </si>
  <si>
    <r>
      <t>ЕАО,Биробиджан</t>
    </r>
    <r>
      <rPr>
        <sz val="20"/>
        <rFont val="Arial Narrow"/>
        <family val="2"/>
      </rPr>
      <t xml:space="preserve"> Подугольникова Елена(КМС),Филетович Николай(3),Кривошеев Роман(1),Питовский Константин(3)</t>
    </r>
  </si>
  <si>
    <r>
      <t>Хабаровский  Мун.район -1</t>
    </r>
    <r>
      <rPr>
        <sz val="22"/>
        <rFont val="Arial Narrow"/>
        <family val="2"/>
      </rPr>
      <t xml:space="preserve"> </t>
    </r>
    <r>
      <rPr>
        <sz val="20"/>
        <rFont val="Arial Narrow"/>
        <family val="2"/>
      </rPr>
      <t>Коновалова Ульяна(1),Коновалова Инна(1),Стуканов Максим(1),Лысяк Кирилл(3)</t>
    </r>
  </si>
  <si>
    <t>Баллы</t>
  </si>
  <si>
    <t>сумма Баллов</t>
  </si>
  <si>
    <t>СМ</t>
  </si>
  <si>
    <t>М</t>
  </si>
  <si>
    <t>Ж</t>
  </si>
  <si>
    <t xml:space="preserve">Место в комплексный зачет </t>
  </si>
  <si>
    <t>Обще-командный   результат</t>
  </si>
  <si>
    <t>Эстафета</t>
  </si>
  <si>
    <t>Катамаран (2)</t>
  </si>
  <si>
    <t xml:space="preserve">Каяк </t>
  </si>
  <si>
    <t>Команда (Фамилия, имя участника)</t>
  </si>
  <si>
    <t xml:space="preserve">7-9 сентября 2012 г.                     </t>
  </si>
  <si>
    <t xml:space="preserve"> ОБЩЕКОМАНДНЫЙ ПРОТОКОЛ  ДИСТАНЦИЯ-ВОДНАЯ  код.0840181411Я</t>
  </si>
  <si>
    <t>Кубок Хабаровского края  по спортивному туризму на  коротких дистанциях "Золотая Осень- 2012" посвященный дню образования Хабаровского края</t>
  </si>
  <si>
    <t>Федерация по туристскому многоборью Хабаровского края</t>
  </si>
  <si>
    <t>КГБУ "Хабаровский краевой центр спорта"</t>
  </si>
  <si>
    <t>Комитет по спорту Правительства Хабаровского края</t>
  </si>
  <si>
    <t xml:space="preserve">Нанайский  район </t>
  </si>
  <si>
    <t>Никитина Яна(1),Филатов Геннадий(3)</t>
  </si>
  <si>
    <t>г.Хабаровск Ж/Д округ-1</t>
  </si>
  <si>
    <t>Вострикова Кристина (3),Гуськов Леонид(3)</t>
  </si>
  <si>
    <t>г.Хабаровск,Ж/Д округ-2</t>
  </si>
  <si>
    <t>Гурина Дарья(3),Шабанов Алексей (3),</t>
  </si>
  <si>
    <t>Хабаровский  Мун.район-2</t>
  </si>
  <si>
    <t>Терехова Елизавета(3),Кошкина Марина(3)</t>
  </si>
  <si>
    <t>Скотельник Стефания(3),Халтурин Максим(3)</t>
  </si>
  <si>
    <t>г.Комсомольск-на-Амуре</t>
  </si>
  <si>
    <t>Асеева Мария(3),Вольф Константин(1)</t>
  </si>
  <si>
    <t>г.Хабаровск</t>
  </si>
  <si>
    <t>Сенишина Вероника(3),Виденин Илья(3)</t>
  </si>
  <si>
    <t>Хабаровский  Мун.район-1</t>
  </si>
  <si>
    <t>Коновалова Ульяна(1),Коновалова Инна(1)</t>
  </si>
  <si>
    <t xml:space="preserve"> ЕАО,Биробиджан</t>
  </si>
  <si>
    <t>Подугольникова Елена(КМС),Филютович Николай(3)</t>
  </si>
  <si>
    <t>Катамаран СМ</t>
  </si>
  <si>
    <t>г.Хабаровск,Ж/Д округ-2(лично)</t>
  </si>
  <si>
    <t>Архаров Олег(3).Юшин Виталий(3)</t>
  </si>
  <si>
    <t>Воропаев Андрей(3),Найданов Андрей(2)</t>
  </si>
  <si>
    <t>Пугачев Антон(2),Старков Данила(3)</t>
  </si>
  <si>
    <t>Бухта Олег(3),Куминов Сергей(3)</t>
  </si>
  <si>
    <t>Савелев Александр(3),Смоляр Василий(3)</t>
  </si>
  <si>
    <t>Кривошеев Роман(1),Питовский Константин(3)</t>
  </si>
  <si>
    <t>Негматов Фарход(3),Романюк Иван(3)</t>
  </si>
  <si>
    <t>Малинин Антон(3),Плис Данил(3)</t>
  </si>
  <si>
    <t>Стуканов Максим(1),Лысяк Кирилл(3)</t>
  </si>
  <si>
    <t>Один Сергей (КМС),Митюшкин Иван(КМС)</t>
  </si>
  <si>
    <t>Катамаран М</t>
  </si>
  <si>
    <t>Воропаев Андрей(3)</t>
  </si>
  <si>
    <t>Малинин Антон(3)</t>
  </si>
  <si>
    <t>Хабаровский  Мун.район-2(лично)</t>
  </si>
  <si>
    <t>Жарков Иван(3)</t>
  </si>
  <si>
    <t>Смоляр Василий(3)</t>
  </si>
  <si>
    <t>Гуськов Леонид(3)</t>
  </si>
  <si>
    <t>Филютович Николай(3)</t>
  </si>
  <si>
    <t>Негматов Фарход(3)</t>
  </si>
  <si>
    <t>Митюшкин Иван(КМС),</t>
  </si>
  <si>
    <t>Вольф Константин(1)</t>
  </si>
  <si>
    <t>Стуканов Максим(1)</t>
  </si>
  <si>
    <t>Каяк М</t>
  </si>
  <si>
    <t>Никитина Яна(1)</t>
  </si>
  <si>
    <t>Скотельник Стефания(3)</t>
  </si>
  <si>
    <t>Гурина Дарья(3)</t>
  </si>
  <si>
    <t>Вострикова Кристина (3)</t>
  </si>
  <si>
    <t>Сенишина Вероника(3)</t>
  </si>
  <si>
    <t>Асеева Мария(3),</t>
  </si>
  <si>
    <t>Терехова Елизавета(3)</t>
  </si>
  <si>
    <t>Кошкина Марина(3)</t>
  </si>
  <si>
    <t>Подугольникова Елена(КМС)</t>
  </si>
  <si>
    <t>Данилова Елена(3)</t>
  </si>
  <si>
    <t>Коновалова Ульяна(1)</t>
  </si>
  <si>
    <t>Каяк Ж</t>
  </si>
  <si>
    <t>Одегов С (3)</t>
  </si>
  <si>
    <t>н/с</t>
  </si>
  <si>
    <t xml:space="preserve">г. Хабаровск ХКЦДЮТиЭ </t>
  </si>
  <si>
    <t>ФИНИШ</t>
  </si>
  <si>
    <t>СТАРТ</t>
  </si>
  <si>
    <t>место команды</t>
  </si>
  <si>
    <t>место уч-ка</t>
  </si>
  <si>
    <t xml:space="preserve">Результат </t>
  </si>
  <si>
    <t>Время прохождения дистанции (мин)</t>
  </si>
  <si>
    <t>Штраф (мин)</t>
  </si>
  <si>
    <t>Сумма штрафа (бал)</t>
  </si>
  <si>
    <t>Штраф на воротах</t>
  </si>
  <si>
    <t>№ участника</t>
  </si>
  <si>
    <t>Солнечный мун. район, р. Силинка</t>
  </si>
  <si>
    <t xml:space="preserve">7-9 сентября 2012 г.                       </t>
  </si>
  <si>
    <t>ПРОТОКОЛ РЕЗУЛЬТАТОВ ДИСТАНЦИЯ-ВОДНАЯ код.0840181411Я</t>
  </si>
  <si>
    <t>Гл.секретарь:          ___________________/   Е.А. Верин-Галицкая  г.Хабаровск</t>
  </si>
  <si>
    <t>Гл.судья:                   ___________________/ А.В. Леонтьев, г. Хабаровск</t>
  </si>
  <si>
    <t>сошли</t>
  </si>
  <si>
    <t>Титан (Ялынычев К., Тикота С.)</t>
  </si>
  <si>
    <t>6</t>
  </si>
  <si>
    <t>Зайнулин А, Пехов Р.</t>
  </si>
  <si>
    <t>Кондратенко Е.,Баранов В.</t>
  </si>
  <si>
    <t>4</t>
  </si>
  <si>
    <t>лично</t>
  </si>
  <si>
    <t>Кортылев И,Овсянникова Е.</t>
  </si>
  <si>
    <t>5</t>
  </si>
  <si>
    <t>Хабаровск (Сенишина В.,Хоменко П., Один С., Саволайнен И.)</t>
  </si>
  <si>
    <t>3</t>
  </si>
  <si>
    <t>Биробиджан (Найденова К.,Шевцов М., Марчун В., Перевозников А.)</t>
  </si>
  <si>
    <t>2</t>
  </si>
  <si>
    <t>Комсомольск-на-Амуре (Мельников А., Бута Е.,  Терещенко Д.,Сысоев А.)</t>
  </si>
  <si>
    <t>1</t>
  </si>
  <si>
    <t>Хабаровск  ,Ж/д округ (Железкина А.,Архаров О., Зиновьев З., Кряков И.)</t>
  </si>
  <si>
    <t>место</t>
  </si>
  <si>
    <t>Сумма баллов</t>
  </si>
  <si>
    <t>Место "велоралли" в  командном зачете(М)</t>
  </si>
  <si>
    <t>Место "велоралли" в личном зачете(М)</t>
  </si>
  <si>
    <t>Место "велоралли" в командном зачете(СМ)</t>
  </si>
  <si>
    <t>Место "велоралли" в личном зачете(СМ)</t>
  </si>
  <si>
    <t>Место в зачет сборной команды</t>
  </si>
  <si>
    <t>Название команды, фамилия, имя участника</t>
  </si>
  <si>
    <t>Вид программы: Велоралли (СМ,М)</t>
  </si>
  <si>
    <t>7-9 сентября 2012 г.</t>
  </si>
  <si>
    <t>ПРОТОКОЛ ЛИЧНО-КОМАНДНЫХ РЕЗУЛЬТАТОВ</t>
  </si>
  <si>
    <t>Кубок Хабаровского края  по спортивному туризму на  коротких дистанциях "Золотая Осень- 2012"посвященный дню образования Хабаровского края</t>
  </si>
  <si>
    <t>Биробиджан (Марчун В., Перевозников А.)</t>
  </si>
  <si>
    <t>Хабаровск (Один С., Саволайнен И.)</t>
  </si>
  <si>
    <t>Хабаровск  ,Ж/д округ (Зиновьев З., Кряков И.)</t>
  </si>
  <si>
    <t>Комсомольск-на-Амуре (Терещенко Д.,Сысоев А.)</t>
  </si>
  <si>
    <t>Место "велоралли" в в командном зачете</t>
  </si>
  <si>
    <t>Место "велоралли" в личном  зачете</t>
  </si>
  <si>
    <t>Вид программы: Велоралли (мужской экипаж)</t>
  </si>
  <si>
    <t>Кубок Хабаровского края  по спортивному туризму на  коротких дистанциях "Золотая Осень- 2012"посвященному дню образования Хабаровского края</t>
  </si>
  <si>
    <t>734</t>
  </si>
  <si>
    <t>Хабаровск (Сенишина В.,Хоменко П.)</t>
  </si>
  <si>
    <t>633</t>
  </si>
  <si>
    <t>439</t>
  </si>
  <si>
    <t>Биробиджан (Найденова К.,Шевцов М.)</t>
  </si>
  <si>
    <t>359</t>
  </si>
  <si>
    <t>Комсомольск-на-Амуре (Мельников А., Бута Е.)</t>
  </si>
  <si>
    <t>306</t>
  </si>
  <si>
    <t>Хабаровск  ,Ж/д округ (Железкина А.,Архаров О.)</t>
  </si>
  <si>
    <t>Место "велоралли" в личном зачете</t>
  </si>
  <si>
    <t>Вид программы: Велоралли (смешанный экипаж)</t>
  </si>
  <si>
    <t>ЕАО Биробиджан</t>
  </si>
  <si>
    <t>Найденова Ксения</t>
  </si>
  <si>
    <t>Ж/д округ Хабаровск</t>
  </si>
  <si>
    <t>Железкина Анна</t>
  </si>
  <si>
    <t>Комсомольск-на-Амуре</t>
  </si>
  <si>
    <t>Бута Елена</t>
  </si>
  <si>
    <t>Вид программы: Фигурное вождение (женщины)</t>
  </si>
  <si>
    <t>16</t>
  </si>
  <si>
    <t>17</t>
  </si>
  <si>
    <t>15</t>
  </si>
  <si>
    <t>Веденин Илья</t>
  </si>
  <si>
    <t>14</t>
  </si>
  <si>
    <t>13</t>
  </si>
  <si>
    <t>Перевозников Андрей</t>
  </si>
  <si>
    <t>12</t>
  </si>
  <si>
    <t>Пехов Роман</t>
  </si>
  <si>
    <t>11</t>
  </si>
  <si>
    <t>Ж/Д округ г. Хабаровск</t>
  </si>
  <si>
    <t>10</t>
  </si>
  <si>
    <t>Шевцов Михаил</t>
  </si>
  <si>
    <t>9</t>
  </si>
  <si>
    <t>Сысоев Александр</t>
  </si>
  <si>
    <t>Марчук Василий</t>
  </si>
  <si>
    <t>Зайнулин Артем</t>
  </si>
  <si>
    <t>7</t>
  </si>
  <si>
    <t>Зиновьев Захар</t>
  </si>
  <si>
    <t>Баранов Василий</t>
  </si>
  <si>
    <t>Терещенко Дмитрий</t>
  </si>
  <si>
    <t>Мельников Алексей</t>
  </si>
  <si>
    <t>Кондратенко Евгений</t>
  </si>
  <si>
    <t>Кряков Иван</t>
  </si>
  <si>
    <t>Место "фигурное.вождение" в в общем зачете</t>
  </si>
  <si>
    <t>Название команды</t>
  </si>
  <si>
    <t>Фамилия, имя участника</t>
  </si>
  <si>
    <t>Контрольное время 3 мин</t>
  </si>
  <si>
    <t>Вид программы: Фигурное вождение (мужчины)</t>
  </si>
  <si>
    <t>Открытый краевой туристский слет "Золотая Осень- 2012"</t>
  </si>
  <si>
    <t>ТУРИСТСКО-СПОРТИВНЫЙ СОЮЗ ХАБАРОВСКОГО КРАЯ</t>
  </si>
  <si>
    <t>КГБУ "ХАБАРОВСКИЙ КРАЕВОЙ ЦЕНТР СПОРТА"</t>
  </si>
  <si>
    <t>Министерство молодежной политики ,спорта и туризма Хабаровского края</t>
  </si>
  <si>
    <t>Хабаровск  ,Ж/д округ</t>
  </si>
  <si>
    <t>18</t>
  </si>
  <si>
    <t>Итоговое командное место</t>
  </si>
  <si>
    <t>Место "велоралли"</t>
  </si>
  <si>
    <t xml:space="preserve">Сумма мест/очков в зачет сборной </t>
  </si>
  <si>
    <t>Место "фигур.вождение" в зачет сборной команды</t>
  </si>
  <si>
    <t>Сумма мест "Фигурноое вождение"</t>
  </si>
  <si>
    <t>Место "фигурное вождение" Ж</t>
  </si>
  <si>
    <t>Место "фигруное вождение" М</t>
  </si>
  <si>
    <t>очки</t>
  </si>
  <si>
    <t>Место "фигурное вождение"М</t>
  </si>
  <si>
    <t>Сумма мест "фигурное вождение" Ж</t>
  </si>
  <si>
    <t>Сумма мест "фигруное вождение" М</t>
  </si>
  <si>
    <t>Вид программы: фигурное вождение</t>
  </si>
  <si>
    <t>ПРОТОКОЛ РЕЗУЛЬТАТОВ КОМАНДНОГО ЗАЧЕТА</t>
  </si>
  <si>
    <t>На средствах передвижения(велосипед)</t>
  </si>
  <si>
    <t>,</t>
  </si>
  <si>
    <t>Главный судья  слета                       Жменько С.Н..(С1К,г.Хабаровск)</t>
  </si>
  <si>
    <t>Очки</t>
  </si>
  <si>
    <t>Место командное</t>
  </si>
  <si>
    <t>Сумма мест</t>
  </si>
  <si>
    <t>Место фигурное вождение</t>
  </si>
  <si>
    <t xml:space="preserve"> Велоралли </t>
  </si>
  <si>
    <t>Место дистанция-пешеходная группа код 0840251411Я.</t>
  </si>
  <si>
    <t>Место дистанция-пешеходная (лично-команд.) код  0840191411Я.</t>
  </si>
  <si>
    <t>Место эстафета</t>
  </si>
  <si>
    <t>Место катамаран 2-ка (СМ)код 0840181411Я</t>
  </si>
  <si>
    <t>Место катамаран 2-ка (М)код 0840181411Я</t>
  </si>
  <si>
    <t>Место каяк (ж)код 0840251411Я</t>
  </si>
  <si>
    <t>Место каяк (м) код 0840251411Я</t>
  </si>
  <si>
    <t>На средствах передвижения(велосипед)код 0840281411Я</t>
  </si>
  <si>
    <t>дистанция -пешеходная</t>
  </si>
  <si>
    <t xml:space="preserve"> скалолазание</t>
  </si>
  <si>
    <t>дистанция-водная</t>
  </si>
  <si>
    <t>Место комплексный зачет</t>
  </si>
  <si>
    <t>сумма очков/мест 4 видов программы</t>
  </si>
  <si>
    <t>Кол-во  непрохождений</t>
  </si>
  <si>
    <t>Группа дисциплин</t>
  </si>
  <si>
    <t xml:space="preserve">Команда            </t>
  </si>
  <si>
    <t>№</t>
  </si>
  <si>
    <t>Хехцир, Хабаровского района, Хабаровского края</t>
  </si>
  <si>
    <t>7-9 сентября 2011г.</t>
  </si>
  <si>
    <t>ПРОТОКОЛ РЕЗУЛЬТАТОВ КОМПЛЕКСНОГО ЗАЧЕТА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</si>
</sst>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h:mm:ss"/>
    <numFmt numFmtId="165" formatCode="0.0"/>
    <numFmt numFmtId="166" formatCode="h:mm:ss;@"/>
  </numFmts>
  <fonts count="8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Mang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27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b/>
      <sz val="10"/>
      <name val="Arial Cyr"/>
      <family val="2"/>
    </font>
    <font>
      <sz val="16"/>
      <name val="Arial Narrow"/>
      <family val="2"/>
    </font>
    <font>
      <sz val="12"/>
      <name val="Arial Narrow"/>
      <family val="2"/>
    </font>
    <font>
      <b/>
      <sz val="16"/>
      <name val="Arial Narrow"/>
      <family val="2"/>
    </font>
    <font>
      <sz val="10"/>
      <name val="Arial Narrow"/>
      <family val="2"/>
    </font>
    <font>
      <b/>
      <sz val="20"/>
      <name val="Arial Unicode MS"/>
      <family val="2"/>
    </font>
    <font>
      <b/>
      <sz val="24"/>
      <name val="Arial Narrow"/>
      <family val="2"/>
    </font>
    <font>
      <sz val="24"/>
      <name val="Arial Narrow"/>
      <family val="2"/>
    </font>
    <font>
      <b/>
      <sz val="22"/>
      <name val="Arial Narrow"/>
      <family val="2"/>
    </font>
    <font>
      <sz val="20"/>
      <name val="Arial Narrow"/>
      <family val="2"/>
    </font>
    <font>
      <b/>
      <sz val="24"/>
      <name val="Arial Cyr"/>
      <family val="2"/>
    </font>
    <font>
      <sz val="22"/>
      <name val="Arial Narrow"/>
      <family val="2"/>
    </font>
    <font>
      <sz val="24"/>
      <name val="Arial Cyr"/>
      <family val="2"/>
    </font>
    <font>
      <sz val="16"/>
      <name val="Arial Cyr"/>
      <family val="2"/>
    </font>
    <font>
      <b/>
      <sz val="16"/>
      <name val="Arial Cyr"/>
      <family val="2"/>
    </font>
    <font>
      <i/>
      <sz val="18"/>
      <name val="Arial"/>
      <family val="2"/>
    </font>
    <font>
      <sz val="18"/>
      <name val="Arial Cyr"/>
      <family val="2"/>
    </font>
    <font>
      <b/>
      <sz val="18"/>
      <name val="Arial Cyr"/>
      <family val="2"/>
    </font>
    <font>
      <sz val="12"/>
      <name val="Arial Cyr"/>
      <family val="2"/>
    </font>
    <font>
      <sz val="20"/>
      <name val="Arial Cyr"/>
      <family val="2"/>
    </font>
    <font>
      <b/>
      <sz val="20"/>
      <name val="Arial Narrow"/>
      <family val="2"/>
    </font>
    <font>
      <sz val="14"/>
      <name val="Arial Narrow"/>
      <family val="2"/>
    </font>
    <font>
      <b/>
      <sz val="18"/>
      <color indexed="8"/>
      <name val="Arial Narrow"/>
      <family val="2"/>
    </font>
    <font>
      <sz val="14"/>
      <color indexed="8"/>
      <name val="Arial Narrow"/>
      <family val="2"/>
    </font>
    <font>
      <b/>
      <sz val="16"/>
      <color indexed="8"/>
      <name val="Arial Narrow"/>
      <family val="2"/>
    </font>
    <font>
      <b/>
      <sz val="14"/>
      <color indexed="10"/>
      <name val="Arial Narrow"/>
      <family val="2"/>
    </font>
    <font>
      <sz val="14"/>
      <name val="Arial Cyr"/>
      <family val="2"/>
    </font>
    <font>
      <b/>
      <sz val="18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18"/>
      <name val="Arial Narrow"/>
      <family val="2"/>
    </font>
    <font>
      <sz val="22"/>
      <name val="Arial Cyr"/>
      <family val="2"/>
    </font>
    <font>
      <sz val="10"/>
      <color indexed="10"/>
      <name val="Arial Cyr"/>
      <family val="2"/>
    </font>
    <font>
      <sz val="36"/>
      <name val="Arial Cyr"/>
      <family val="2"/>
    </font>
    <font>
      <sz val="36"/>
      <name val="Arial Narrow"/>
      <family val="2"/>
    </font>
    <font>
      <b/>
      <sz val="36"/>
      <name val="Arial Cyr"/>
      <family val="2"/>
    </font>
    <font>
      <b/>
      <sz val="40"/>
      <name val="Arial Cyr"/>
      <family val="2"/>
    </font>
    <font>
      <b/>
      <sz val="36"/>
      <name val="Arial"/>
      <family val="2"/>
    </font>
    <font>
      <sz val="48"/>
      <name val="Arial Narrow"/>
      <family val="2"/>
    </font>
    <font>
      <b/>
      <sz val="36"/>
      <name val="Arial Narrow"/>
      <family val="2"/>
    </font>
    <font>
      <b/>
      <sz val="48"/>
      <name val="Arial Narrow"/>
      <family val="2"/>
    </font>
    <font>
      <i/>
      <sz val="10"/>
      <name val="Arial Cyr"/>
      <family val="2"/>
    </font>
    <font>
      <b/>
      <i/>
      <sz val="14"/>
      <name val="Arial Cyr"/>
      <family val="2"/>
    </font>
    <font>
      <i/>
      <sz val="32"/>
      <name val="Arial Cyr"/>
      <family val="2"/>
    </font>
    <font>
      <b/>
      <i/>
      <sz val="24"/>
      <name val="Arial Cyr"/>
      <family val="2"/>
    </font>
    <font>
      <b/>
      <i/>
      <sz val="24"/>
      <color indexed="10"/>
      <name val="Arial Cyr"/>
      <family val="2"/>
    </font>
    <font>
      <i/>
      <sz val="14"/>
      <name val="Arial Cyr"/>
      <family val="2"/>
    </font>
    <font>
      <b/>
      <u val="single"/>
      <sz val="42"/>
      <name val="Arial Cyr"/>
      <family val="2"/>
    </font>
    <font>
      <b/>
      <i/>
      <sz val="12"/>
      <name val="Arial Cyr"/>
      <family val="2"/>
    </font>
    <font>
      <sz val="32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6" fillId="23" borderId="8" applyNumberFormat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9" fillId="4" borderId="0" applyNumberFormat="0" applyBorder="0" applyAlignment="0" applyProtection="0"/>
  </cellStyleXfs>
  <cellXfs count="502">
    <xf numFmtId="0" fontId="0" fillId="0" borderId="0" xfId="0" applyAlignment="1">
      <alignment/>
    </xf>
    <xf numFmtId="0" fontId="0" fillId="0" borderId="0" xfId="53" applyFont="1" applyFill="1">
      <alignment/>
      <protection/>
    </xf>
    <xf numFmtId="0" fontId="0" fillId="0" borderId="0" xfId="53" applyNumberFormat="1" applyFont="1" applyFill="1" applyAlignment="1">
      <alignment wrapText="1"/>
      <protection/>
    </xf>
    <xf numFmtId="0" fontId="20" fillId="0" borderId="0" xfId="53" applyFont="1" applyFill="1" applyAlignment="1">
      <alignment wrapText="1"/>
      <protection/>
    </xf>
    <xf numFmtId="0" fontId="0" fillId="0" borderId="0" xfId="53" applyFont="1" applyFill="1" applyAlignment="1">
      <alignment wrapText="1"/>
      <protection/>
    </xf>
    <xf numFmtId="19" fontId="0" fillId="0" borderId="0" xfId="53" applyNumberFormat="1" applyFont="1" applyFill="1" applyAlignment="1">
      <alignment horizontal="center"/>
      <protection/>
    </xf>
    <xf numFmtId="0" fontId="0" fillId="0" borderId="0" xfId="53" applyNumberFormat="1" applyFont="1" applyFill="1" applyAlignment="1">
      <alignment horizontal="center"/>
      <protection/>
    </xf>
    <xf numFmtId="19" fontId="0" fillId="0" borderId="0" xfId="53" applyNumberFormat="1" applyFont="1" applyFill="1">
      <alignment/>
      <protection/>
    </xf>
    <xf numFmtId="0" fontId="21" fillId="0" borderId="0" xfId="53" applyFont="1" applyFill="1" applyAlignment="1">
      <alignment horizontal="center"/>
      <protection/>
    </xf>
    <xf numFmtId="0" fontId="21" fillId="0" borderId="0" xfId="53" applyNumberFormat="1" applyFont="1" applyFill="1">
      <alignment/>
      <protection/>
    </xf>
    <xf numFmtId="0" fontId="21" fillId="0" borderId="0" xfId="53" applyFont="1" applyFill="1">
      <alignment/>
      <protection/>
    </xf>
    <xf numFmtId="0" fontId="22" fillId="0" borderId="0" xfId="53" applyFont="1" applyFill="1" applyBorder="1" applyAlignment="1">
      <alignment horizontal="center" wrapText="1"/>
      <protection/>
    </xf>
    <xf numFmtId="0" fontId="24" fillId="0" borderId="0" xfId="53" applyFont="1" applyFill="1" applyAlignment="1">
      <alignment horizontal="left"/>
      <protection/>
    </xf>
    <xf numFmtId="0" fontId="0" fillId="0" borderId="0" xfId="53" applyNumberFormat="1" applyFont="1" applyFill="1">
      <alignment/>
      <protection/>
    </xf>
    <xf numFmtId="0" fontId="25" fillId="0" borderId="0" xfId="53" applyFont="1" applyFill="1" applyAlignment="1">
      <alignment horizontal="left"/>
      <protection/>
    </xf>
    <xf numFmtId="45" fontId="20" fillId="0" borderId="0" xfId="53" applyNumberFormat="1" applyFont="1" applyFill="1">
      <alignment/>
      <protection/>
    </xf>
    <xf numFmtId="0" fontId="25" fillId="0" borderId="0" xfId="53" applyFont="1" applyFill="1" applyAlignment="1">
      <alignment horizontal="right"/>
      <protection/>
    </xf>
    <xf numFmtId="49" fontId="26" fillId="0" borderId="0" xfId="53" applyNumberFormat="1" applyFont="1" applyFill="1" applyAlignment="1">
      <alignment horizontal="right"/>
      <protection/>
    </xf>
    <xf numFmtId="0" fontId="24" fillId="0" borderId="0" xfId="53" applyFont="1" applyFill="1" applyBorder="1" applyAlignment="1">
      <alignment horizontal="right" vertical="center"/>
      <protection/>
    </xf>
    <xf numFmtId="0" fontId="0" fillId="0" borderId="10" xfId="53" applyFont="1" applyFill="1" applyBorder="1" applyAlignment="1" applyProtection="1">
      <alignment horizontal="center" textRotation="90" wrapText="1"/>
      <protection locked="0"/>
    </xf>
    <xf numFmtId="0" fontId="0" fillId="0" borderId="11" xfId="53" applyFont="1" applyFill="1" applyBorder="1" applyAlignment="1" applyProtection="1">
      <alignment horizontal="center" textRotation="90" wrapText="1"/>
      <protection locked="0"/>
    </xf>
    <xf numFmtId="19" fontId="28" fillId="0" borderId="12" xfId="53" applyNumberFormat="1" applyFont="1" applyFill="1" applyBorder="1" applyAlignment="1">
      <alignment horizontal="center" textRotation="90" wrapText="1"/>
      <protection/>
    </xf>
    <xf numFmtId="0" fontId="28" fillId="0" borderId="12" xfId="53" applyNumberFormat="1" applyFont="1" applyFill="1" applyBorder="1" applyAlignment="1">
      <alignment horizontal="center" textRotation="90" wrapText="1"/>
      <protection/>
    </xf>
    <xf numFmtId="0" fontId="25" fillId="0" borderId="13" xfId="53" applyFont="1" applyFill="1" applyBorder="1" applyAlignment="1">
      <alignment horizontal="center" textRotation="90" wrapText="1"/>
      <protection/>
    </xf>
    <xf numFmtId="19" fontId="25" fillId="0" borderId="11" xfId="53" applyNumberFormat="1" applyFont="1" applyFill="1" applyBorder="1" applyAlignment="1">
      <alignment horizontal="center" textRotation="90" wrapText="1"/>
      <protection/>
    </xf>
    <xf numFmtId="19" fontId="28" fillId="0" borderId="14" xfId="53" applyNumberFormat="1" applyFont="1" applyFill="1" applyBorder="1" applyAlignment="1">
      <alignment horizontal="center" textRotation="90" wrapText="1"/>
      <protection/>
    </xf>
    <xf numFmtId="0" fontId="30" fillId="0" borderId="10" xfId="53" applyFont="1" applyFill="1" applyBorder="1" applyAlignment="1">
      <alignment horizontal="center" textRotation="90" wrapText="1"/>
      <protection/>
    </xf>
    <xf numFmtId="0" fontId="30" fillId="0" borderId="13" xfId="53" applyNumberFormat="1" applyFont="1" applyFill="1" applyBorder="1" applyAlignment="1">
      <alignment horizontal="center" textRotation="90" wrapText="1"/>
      <protection/>
    </xf>
    <xf numFmtId="0" fontId="28" fillId="0" borderId="11" xfId="53" applyFont="1" applyFill="1" applyBorder="1" applyAlignment="1">
      <alignment horizontal="center" textRotation="90" wrapText="1"/>
      <protection/>
    </xf>
    <xf numFmtId="0" fontId="28" fillId="0" borderId="14" xfId="53" applyFont="1" applyFill="1" applyBorder="1" applyAlignment="1">
      <alignment horizontal="center" textRotation="90" wrapText="1"/>
      <protection/>
    </xf>
    <xf numFmtId="0" fontId="0" fillId="0" borderId="15" xfId="53" applyFont="1" applyFill="1" applyBorder="1" applyAlignment="1">
      <alignment horizontal="center" vertical="center"/>
      <protection/>
    </xf>
    <xf numFmtId="0" fontId="0" fillId="0" borderId="16" xfId="53" applyNumberFormat="1" applyFont="1" applyFill="1" applyBorder="1" applyAlignment="1" applyProtection="1">
      <alignment horizontal="center" vertical="center" wrapText="1"/>
      <protection locked="0"/>
    </xf>
    <xf numFmtId="0" fontId="31" fillId="0" borderId="17" xfId="57" applyNumberFormat="1" applyFont="1" applyFill="1" applyBorder="1" applyAlignment="1">
      <alignment vertical="center" wrapText="1"/>
      <protection/>
    </xf>
    <xf numFmtId="0" fontId="22" fillId="0" borderId="17" xfId="53" applyNumberFormat="1" applyFont="1" applyFill="1" applyBorder="1" applyAlignment="1">
      <alignment vertical="center" wrapText="1"/>
      <protection/>
    </xf>
    <xf numFmtId="0" fontId="32" fillId="0" borderId="18" xfId="57" applyNumberFormat="1" applyFont="1" applyFill="1" applyBorder="1" applyAlignment="1">
      <alignment vertical="center"/>
      <protection/>
    </xf>
    <xf numFmtId="0" fontId="0" fillId="0" borderId="19" xfId="53" applyFont="1" applyFill="1" applyBorder="1" applyAlignment="1" applyProtection="1">
      <alignment horizontal="center" vertical="center"/>
      <protection locked="0"/>
    </xf>
    <xf numFmtId="0" fontId="0" fillId="0" borderId="20" xfId="53" applyFont="1" applyFill="1" applyBorder="1" applyAlignment="1" applyProtection="1">
      <alignment horizontal="center" vertical="center"/>
      <protection locked="0"/>
    </xf>
    <xf numFmtId="164" fontId="0" fillId="0" borderId="15" xfId="53" applyNumberFormat="1" applyFont="1" applyFill="1" applyBorder="1" applyAlignment="1">
      <alignment horizontal="center" vertical="center"/>
      <protection/>
    </xf>
    <xf numFmtId="0" fontId="0" fillId="0" borderId="15" xfId="53" applyNumberFormat="1" applyFont="1" applyFill="1" applyBorder="1" applyAlignment="1">
      <alignment horizontal="center" vertical="center"/>
      <protection/>
    </xf>
    <xf numFmtId="45" fontId="0" fillId="0" borderId="21" xfId="53" applyNumberFormat="1" applyFont="1" applyFill="1" applyBorder="1" applyAlignment="1">
      <alignment horizontal="center" vertical="center"/>
      <protection/>
    </xf>
    <xf numFmtId="164" fontId="0" fillId="0" borderId="21" xfId="53" applyNumberFormat="1" applyFont="1" applyFill="1" applyBorder="1" applyAlignment="1">
      <alignment horizontal="center" vertical="center"/>
      <protection/>
    </xf>
    <xf numFmtId="164" fontId="0" fillId="0" borderId="22" xfId="53" applyNumberFormat="1" applyFont="1" applyFill="1" applyBorder="1" applyAlignment="1">
      <alignment horizontal="center" vertical="center"/>
      <protection/>
    </xf>
    <xf numFmtId="164" fontId="21" fillId="0" borderId="19" xfId="53" applyNumberFormat="1" applyFont="1" applyFill="1" applyBorder="1" applyAlignment="1">
      <alignment horizontal="center" vertical="center"/>
      <protection/>
    </xf>
    <xf numFmtId="0" fontId="21" fillId="0" borderId="21" xfId="53" applyNumberFormat="1" applyFont="1" applyFill="1" applyBorder="1" applyAlignment="1">
      <alignment horizontal="center" vertical="center"/>
      <protection/>
    </xf>
    <xf numFmtId="10" fontId="21" fillId="0" borderId="20" xfId="53" applyNumberFormat="1" applyFont="1" applyFill="1" applyBorder="1" applyAlignment="1">
      <alignment horizontal="center" vertical="center"/>
      <protection/>
    </xf>
    <xf numFmtId="0" fontId="0" fillId="0" borderId="23" xfId="53" applyFont="1" applyFill="1" applyBorder="1" applyAlignment="1">
      <alignment horizontal="center" vertical="center"/>
      <protection/>
    </xf>
    <xf numFmtId="0" fontId="0" fillId="0" borderId="15" xfId="53" applyFont="1" applyFill="1" applyBorder="1" applyAlignment="1">
      <alignment horizontal="left" vertical="center"/>
      <protection/>
    </xf>
    <xf numFmtId="0" fontId="0" fillId="0" borderId="24" xfId="53" applyFont="1" applyFill="1" applyBorder="1" applyAlignment="1">
      <alignment horizontal="center" vertical="center"/>
      <protection/>
    </xf>
    <xf numFmtId="0" fontId="0" fillId="0" borderId="16" xfId="53" applyFont="1" applyFill="1" applyBorder="1" applyAlignment="1" applyProtection="1">
      <alignment horizontal="center" vertical="center"/>
      <protection locked="0"/>
    </xf>
    <xf numFmtId="0" fontId="0" fillId="0" borderId="17" xfId="53" applyFont="1" applyFill="1" applyBorder="1" applyAlignment="1" applyProtection="1">
      <alignment horizontal="center" vertical="center"/>
      <protection locked="0"/>
    </xf>
    <xf numFmtId="0" fontId="21" fillId="0" borderId="25" xfId="53" applyNumberFormat="1" applyFont="1" applyFill="1" applyBorder="1" applyAlignment="1">
      <alignment horizontal="center" vertical="center"/>
      <protection/>
    </xf>
    <xf numFmtId="0" fontId="0" fillId="0" borderId="18" xfId="53" applyFont="1" applyFill="1" applyBorder="1" applyAlignment="1">
      <alignment horizontal="center" vertical="center"/>
      <protection/>
    </xf>
    <xf numFmtId="0" fontId="0" fillId="0" borderId="24" xfId="53" applyFont="1" applyFill="1" applyBorder="1" applyAlignment="1">
      <alignment horizontal="left" vertical="center"/>
      <protection/>
    </xf>
    <xf numFmtId="0" fontId="0" fillId="0" borderId="0" xfId="53" applyNumberFormat="1" applyFont="1" applyFill="1" applyBorder="1" applyAlignment="1">
      <alignment wrapText="1"/>
      <protection/>
    </xf>
    <xf numFmtId="0" fontId="22" fillId="0" borderId="0" xfId="53" applyFont="1" applyFill="1" applyBorder="1" applyAlignment="1">
      <alignment horizontal="right"/>
      <protection/>
    </xf>
    <xf numFmtId="165" fontId="22" fillId="0" borderId="0" xfId="53" applyNumberFormat="1" applyFont="1" applyFill="1" applyBorder="1" applyAlignment="1">
      <alignment horizontal="left" indent="1"/>
      <protection/>
    </xf>
    <xf numFmtId="0" fontId="33" fillId="0" borderId="0" xfId="53" applyNumberFormat="1" applyFont="1" applyFill="1">
      <alignment/>
      <protection/>
    </xf>
    <xf numFmtId="165" fontId="0" fillId="0" borderId="0" xfId="53" applyNumberFormat="1" applyFont="1" applyFill="1" applyBorder="1" applyAlignment="1">
      <alignment horizontal="left" indent="1"/>
      <protection/>
    </xf>
    <xf numFmtId="0" fontId="22" fillId="0" borderId="0" xfId="53" applyFont="1" applyFill="1" applyAlignment="1">
      <alignment horizontal="left" vertical="center"/>
      <protection/>
    </xf>
    <xf numFmtId="0" fontId="22" fillId="0" borderId="0" xfId="53" applyNumberFormat="1" applyFont="1" applyFill="1" applyBorder="1" applyAlignment="1">
      <alignment wrapText="1"/>
      <protection/>
    </xf>
    <xf numFmtId="0" fontId="34" fillId="0" borderId="0" xfId="53" applyFont="1" applyFill="1" applyBorder="1" applyAlignment="1">
      <alignment wrapText="1"/>
      <protection/>
    </xf>
    <xf numFmtId="0" fontId="34" fillId="0" borderId="0" xfId="53" applyFont="1" applyFill="1" applyBorder="1">
      <alignment/>
      <protection/>
    </xf>
    <xf numFmtId="45" fontId="20" fillId="0" borderId="0" xfId="53" applyNumberFormat="1" applyFont="1" applyFill="1" applyBorder="1">
      <alignment/>
      <protection/>
    </xf>
    <xf numFmtId="164" fontId="34" fillId="0" borderId="0" xfId="53" applyNumberFormat="1" applyFont="1" applyFill="1" applyBorder="1">
      <alignment/>
      <protection/>
    </xf>
    <xf numFmtId="19" fontId="34" fillId="0" borderId="0" xfId="53" applyNumberFormat="1" applyFont="1" applyFill="1" applyBorder="1" applyAlignment="1">
      <alignment horizontal="center"/>
      <protection/>
    </xf>
    <xf numFmtId="0" fontId="34" fillId="0" borderId="0" xfId="53" applyNumberFormat="1" applyFont="1" applyFill="1" applyBorder="1" applyAlignment="1">
      <alignment horizontal="center"/>
      <protection/>
    </xf>
    <xf numFmtId="19" fontId="34" fillId="0" borderId="0" xfId="53" applyNumberFormat="1" applyFont="1" applyFill="1" applyBorder="1">
      <alignment/>
      <protection/>
    </xf>
    <xf numFmtId="45" fontId="34" fillId="0" borderId="0" xfId="53" applyNumberFormat="1" applyFont="1" applyFill="1" applyBorder="1" applyAlignment="1">
      <alignment horizontal="center"/>
      <protection/>
    </xf>
    <xf numFmtId="0" fontId="34" fillId="0" borderId="0" xfId="53" applyNumberFormat="1" applyFont="1" applyFill="1">
      <alignment/>
      <protection/>
    </xf>
    <xf numFmtId="0" fontId="34" fillId="0" borderId="0" xfId="53" applyFont="1" applyFill="1">
      <alignment/>
      <protection/>
    </xf>
    <xf numFmtId="0" fontId="28" fillId="0" borderId="0" xfId="53" applyFont="1" applyFill="1">
      <alignment/>
      <protection/>
    </xf>
    <xf numFmtId="0" fontId="22" fillId="0" borderId="0" xfId="53" applyNumberFormat="1" applyFont="1" applyFill="1">
      <alignment/>
      <protection/>
    </xf>
    <xf numFmtId="0" fontId="34" fillId="0" borderId="0" xfId="53" applyFont="1" applyFill="1" applyAlignment="1">
      <alignment wrapText="1"/>
      <protection/>
    </xf>
    <xf numFmtId="19" fontId="34" fillId="0" borderId="0" xfId="53" applyNumberFormat="1" applyFont="1" applyFill="1">
      <alignment/>
      <protection/>
    </xf>
    <xf numFmtId="0" fontId="22" fillId="0" borderId="0" xfId="53" applyNumberFormat="1" applyFont="1" applyFill="1" applyAlignment="1">
      <alignment wrapText="1"/>
      <protection/>
    </xf>
    <xf numFmtId="0" fontId="0" fillId="0" borderId="0" xfId="53" applyFont="1" applyFill="1" applyAlignment="1">
      <alignment horizontal="center" wrapText="1"/>
      <protection/>
    </xf>
    <xf numFmtId="0" fontId="25" fillId="0" borderId="0" xfId="53" applyFont="1" applyFill="1" applyBorder="1" applyAlignment="1">
      <alignment horizontal="right" vertical="center"/>
      <protection/>
    </xf>
    <xf numFmtId="0" fontId="28" fillId="0" borderId="26" xfId="53" applyFont="1" applyFill="1" applyBorder="1" applyAlignment="1">
      <alignment horizontal="center" textRotation="90" wrapText="1"/>
      <protection/>
    </xf>
    <xf numFmtId="0" fontId="20" fillId="0" borderId="27" xfId="53" applyFont="1" applyFill="1" applyBorder="1" applyAlignment="1" applyProtection="1">
      <alignment horizontal="center" textRotation="90" wrapText="1"/>
      <protection locked="0"/>
    </xf>
    <xf numFmtId="0" fontId="20" fillId="0" borderId="26" xfId="53" applyFont="1" applyFill="1" applyBorder="1" applyAlignment="1" applyProtection="1">
      <alignment horizontal="center" textRotation="90" wrapText="1"/>
      <protection locked="0"/>
    </xf>
    <xf numFmtId="19" fontId="28" fillId="0" borderId="28" xfId="53" applyNumberFormat="1" applyFont="1" applyFill="1" applyBorder="1" applyAlignment="1">
      <alignment horizontal="center" textRotation="90" wrapText="1"/>
      <protection/>
    </xf>
    <xf numFmtId="0" fontId="28" fillId="0" borderId="28" xfId="53" applyNumberFormat="1" applyFont="1" applyFill="1" applyBorder="1" applyAlignment="1">
      <alignment horizontal="center" textRotation="90" wrapText="1"/>
      <protection/>
    </xf>
    <xf numFmtId="0" fontId="25" fillId="0" borderId="29" xfId="53" applyFont="1" applyFill="1" applyBorder="1" applyAlignment="1">
      <alignment horizontal="center" textRotation="90" wrapText="1"/>
      <protection/>
    </xf>
    <xf numFmtId="19" fontId="25" fillId="0" borderId="26" xfId="53" applyNumberFormat="1" applyFont="1" applyFill="1" applyBorder="1" applyAlignment="1">
      <alignment horizontal="center" textRotation="90" wrapText="1"/>
      <protection/>
    </xf>
    <xf numFmtId="19" fontId="28" fillId="0" borderId="30" xfId="53" applyNumberFormat="1" applyFont="1" applyFill="1" applyBorder="1" applyAlignment="1">
      <alignment horizontal="center" textRotation="90" wrapText="1"/>
      <protection/>
    </xf>
    <xf numFmtId="0" fontId="30" fillId="0" borderId="27" xfId="53" applyFont="1" applyFill="1" applyBorder="1" applyAlignment="1">
      <alignment horizontal="center" textRotation="90" wrapText="1"/>
      <protection/>
    </xf>
    <xf numFmtId="0" fontId="30" fillId="0" borderId="29" xfId="53" applyNumberFormat="1" applyFont="1" applyFill="1" applyBorder="1" applyAlignment="1">
      <alignment horizontal="center" textRotation="90" wrapText="1"/>
      <protection/>
    </xf>
    <xf numFmtId="0" fontId="28" fillId="0" borderId="30" xfId="53" applyFont="1" applyFill="1" applyBorder="1" applyAlignment="1">
      <alignment horizontal="center" textRotation="90" wrapText="1"/>
      <protection/>
    </xf>
    <xf numFmtId="49" fontId="0" fillId="0" borderId="31" xfId="53" applyNumberFormat="1" applyFont="1" applyFill="1" applyBorder="1" applyAlignment="1" applyProtection="1">
      <alignment horizontal="center" vertical="center" wrapText="1"/>
      <protection locked="0"/>
    </xf>
    <xf numFmtId="0" fontId="32" fillId="0" borderId="12" xfId="57" applyNumberFormat="1" applyFont="1" applyFill="1" applyBorder="1" applyAlignment="1">
      <alignment vertical="center"/>
      <protection/>
    </xf>
    <xf numFmtId="0" fontId="0" fillId="0" borderId="12" xfId="53" applyNumberFormat="1" applyFont="1" applyFill="1" applyBorder="1" applyAlignment="1">
      <alignment vertical="center" wrapText="1"/>
      <protection/>
    </xf>
    <xf numFmtId="0" fontId="32" fillId="0" borderId="32" xfId="57" applyNumberFormat="1" applyFont="1" applyFill="1" applyBorder="1" applyAlignment="1">
      <alignment vertical="center"/>
      <protection/>
    </xf>
    <xf numFmtId="164" fontId="0" fillId="0" borderId="33" xfId="53" applyNumberFormat="1" applyFont="1" applyFill="1" applyBorder="1" applyAlignment="1">
      <alignment horizontal="center" vertical="center"/>
      <protection/>
    </xf>
    <xf numFmtId="0" fontId="0" fillId="0" borderId="33" xfId="53" applyNumberFormat="1" applyFont="1" applyFill="1" applyBorder="1" applyAlignment="1">
      <alignment horizontal="center" vertical="center"/>
      <protection/>
    </xf>
    <xf numFmtId="45" fontId="0" fillId="0" borderId="34" xfId="53" applyNumberFormat="1" applyFont="1" applyFill="1" applyBorder="1" applyAlignment="1">
      <alignment horizontal="center" vertical="center"/>
      <protection/>
    </xf>
    <xf numFmtId="164" fontId="0" fillId="0" borderId="34" xfId="53" applyNumberFormat="1" applyFont="1" applyFill="1" applyBorder="1" applyAlignment="1">
      <alignment horizontal="center" vertical="center"/>
      <protection/>
    </xf>
    <xf numFmtId="164" fontId="0" fillId="0" borderId="35" xfId="53" applyNumberFormat="1" applyFont="1" applyFill="1" applyBorder="1" applyAlignment="1">
      <alignment horizontal="center" vertical="center"/>
      <protection/>
    </xf>
    <xf numFmtId="164" fontId="21" fillId="0" borderId="36" xfId="53" applyNumberFormat="1" applyFont="1" applyFill="1" applyBorder="1" applyAlignment="1">
      <alignment horizontal="center" vertical="center"/>
      <protection/>
    </xf>
    <xf numFmtId="10" fontId="21" fillId="0" borderId="37" xfId="53" applyNumberFormat="1" applyFont="1" applyFill="1" applyBorder="1" applyAlignment="1">
      <alignment horizontal="center" vertical="center"/>
      <protection/>
    </xf>
    <xf numFmtId="0" fontId="0" fillId="0" borderId="38" xfId="53" applyFont="1" applyFill="1" applyBorder="1" applyAlignment="1">
      <alignment horizontal="center" vertical="center"/>
      <protection/>
    </xf>
    <xf numFmtId="0" fontId="0" fillId="0" borderId="12" xfId="53" applyNumberFormat="1" applyFont="1" applyFill="1" applyBorder="1" applyAlignment="1">
      <alignment horizontal="center" vertical="center" wrapText="1"/>
      <protection/>
    </xf>
    <xf numFmtId="0" fontId="32" fillId="0" borderId="12" xfId="57" applyNumberFormat="1" applyFont="1" applyFill="1" applyBorder="1" applyAlignment="1">
      <alignment horizontal="center" vertical="center"/>
      <protection/>
    </xf>
    <xf numFmtId="0" fontId="0" fillId="0" borderId="31" xfId="53" applyFont="1" applyFill="1" applyBorder="1" applyAlignment="1" applyProtection="1">
      <alignment horizontal="center" vertical="center"/>
      <protection locked="0"/>
    </xf>
    <xf numFmtId="0" fontId="0" fillId="0" borderId="12" xfId="53" applyFont="1" applyFill="1" applyBorder="1" applyAlignment="1" applyProtection="1">
      <alignment horizontal="center" vertical="center"/>
      <protection locked="0"/>
    </xf>
    <xf numFmtId="0" fontId="21" fillId="0" borderId="39" xfId="53" applyNumberFormat="1" applyFont="1" applyFill="1" applyBorder="1" applyAlignment="1">
      <alignment horizontal="center" vertical="center"/>
      <protection/>
    </xf>
    <xf numFmtId="0" fontId="0" fillId="0" borderId="32" xfId="53" applyFont="1" applyFill="1" applyBorder="1" applyAlignment="1">
      <alignment horizontal="center" vertical="center"/>
      <protection/>
    </xf>
    <xf numFmtId="0" fontId="0" fillId="0" borderId="38" xfId="53" applyFont="1" applyFill="1" applyBorder="1" applyAlignment="1">
      <alignment horizontal="left" vertical="center"/>
      <protection/>
    </xf>
    <xf numFmtId="19" fontId="0" fillId="0" borderId="34" xfId="53" applyNumberFormat="1" applyFont="1" applyFill="1" applyBorder="1" applyAlignment="1">
      <alignment horizontal="center" vertical="center"/>
      <protection/>
    </xf>
    <xf numFmtId="19" fontId="0" fillId="0" borderId="35" xfId="53" applyNumberFormat="1" applyFont="1" applyFill="1" applyBorder="1" applyAlignment="1">
      <alignment horizontal="center" vertical="center"/>
      <protection/>
    </xf>
    <xf numFmtId="19" fontId="21" fillId="0" borderId="36" xfId="53" applyNumberFormat="1" applyFont="1" applyFill="1" applyBorder="1" applyAlignment="1">
      <alignment horizontal="center" vertical="center"/>
      <protection/>
    </xf>
    <xf numFmtId="0" fontId="34" fillId="0" borderId="0" xfId="53" applyFont="1" applyFill="1" applyAlignment="1">
      <alignment horizontal="left" vertical="center"/>
      <protection/>
    </xf>
    <xf numFmtId="0" fontId="34" fillId="0" borderId="0" xfId="53" applyFont="1" applyFill="1" applyBorder="1" applyAlignment="1">
      <alignment horizontal="center" wrapText="1"/>
      <protection/>
    </xf>
    <xf numFmtId="21" fontId="34" fillId="0" borderId="0" xfId="53" applyNumberFormat="1" applyFont="1" applyFill="1" applyBorder="1">
      <alignment/>
      <protection/>
    </xf>
    <xf numFmtId="0" fontId="34" fillId="0" borderId="0" xfId="53" applyFont="1" applyFill="1" applyAlignment="1">
      <alignment horizontal="center" wrapText="1"/>
      <protection/>
    </xf>
    <xf numFmtId="0" fontId="20" fillId="0" borderId="0" xfId="53" applyFont="1" applyFill="1" applyAlignment="1">
      <alignment horizontal="center" wrapText="1"/>
      <protection/>
    </xf>
    <xf numFmtId="0" fontId="22" fillId="0" borderId="0" xfId="53" applyFont="1" applyFill="1">
      <alignment/>
      <protection/>
    </xf>
    <xf numFmtId="0" fontId="22" fillId="0" borderId="0" xfId="53" applyFont="1" applyFill="1" applyAlignment="1">
      <alignment wrapText="1"/>
      <protection/>
    </xf>
    <xf numFmtId="0" fontId="22" fillId="0" borderId="0" xfId="53" applyFont="1" applyFill="1" applyAlignment="1">
      <alignment horizontal="center" wrapText="1"/>
      <protection/>
    </xf>
    <xf numFmtId="45" fontId="22" fillId="0" borderId="0" xfId="53" applyNumberFormat="1" applyFont="1" applyFill="1">
      <alignment/>
      <protection/>
    </xf>
    <xf numFmtId="19" fontId="22" fillId="0" borderId="0" xfId="53" applyNumberFormat="1" applyFont="1" applyFill="1" applyAlignment="1">
      <alignment horizontal="center"/>
      <protection/>
    </xf>
    <xf numFmtId="0" fontId="22" fillId="0" borderId="0" xfId="53" applyNumberFormat="1" applyFont="1" applyFill="1" applyAlignment="1">
      <alignment horizontal="center"/>
      <protection/>
    </xf>
    <xf numFmtId="19" fontId="22" fillId="0" borderId="0" xfId="53" applyNumberFormat="1" applyFont="1" applyFill="1">
      <alignment/>
      <protection/>
    </xf>
    <xf numFmtId="0" fontId="24" fillId="0" borderId="0" xfId="53" applyFont="1" applyFill="1" applyAlignment="1">
      <alignment horizontal="right"/>
      <protection/>
    </xf>
    <xf numFmtId="0" fontId="30" fillId="0" borderId="0" xfId="53" applyNumberFormat="1" applyFont="1" applyFill="1">
      <alignment/>
      <protection/>
    </xf>
    <xf numFmtId="49" fontId="35" fillId="0" borderId="0" xfId="53" applyNumberFormat="1" applyFont="1" applyFill="1" applyAlignment="1">
      <alignment horizontal="right"/>
      <protection/>
    </xf>
    <xf numFmtId="0" fontId="30" fillId="0" borderId="26" xfId="53" applyFont="1" applyFill="1" applyBorder="1" applyAlignment="1">
      <alignment horizontal="center" textRotation="90" wrapText="1"/>
      <protection/>
    </xf>
    <xf numFmtId="0" fontId="22" fillId="0" borderId="27" xfId="53" applyFont="1" applyFill="1" applyBorder="1" applyAlignment="1" applyProtection="1">
      <alignment horizontal="center" textRotation="90" wrapText="1"/>
      <protection locked="0"/>
    </xf>
    <xf numFmtId="0" fontId="22" fillId="0" borderId="26" xfId="53" applyFont="1" applyFill="1" applyBorder="1" applyAlignment="1" applyProtection="1">
      <alignment horizontal="center" textRotation="90" wrapText="1"/>
      <protection locked="0"/>
    </xf>
    <xf numFmtId="19" fontId="30" fillId="0" borderId="28" xfId="53" applyNumberFormat="1" applyFont="1" applyFill="1" applyBorder="1" applyAlignment="1">
      <alignment horizontal="center" textRotation="90" wrapText="1"/>
      <protection/>
    </xf>
    <xf numFmtId="0" fontId="30" fillId="0" borderId="28" xfId="53" applyNumberFormat="1" applyFont="1" applyFill="1" applyBorder="1" applyAlignment="1">
      <alignment horizontal="center" textRotation="90" wrapText="1"/>
      <protection/>
    </xf>
    <xf numFmtId="0" fontId="24" fillId="0" borderId="29" xfId="53" applyFont="1" applyFill="1" applyBorder="1" applyAlignment="1">
      <alignment horizontal="center" textRotation="90" wrapText="1"/>
      <protection/>
    </xf>
    <xf numFmtId="19" fontId="24" fillId="0" borderId="26" xfId="53" applyNumberFormat="1" applyFont="1" applyFill="1" applyBorder="1" applyAlignment="1">
      <alignment horizontal="center" textRotation="90" wrapText="1"/>
      <protection/>
    </xf>
    <xf numFmtId="19" fontId="30" fillId="0" borderId="30" xfId="53" applyNumberFormat="1" applyFont="1" applyFill="1" applyBorder="1" applyAlignment="1">
      <alignment horizontal="center" textRotation="90" wrapText="1"/>
      <protection/>
    </xf>
    <xf numFmtId="0" fontId="30" fillId="0" borderId="30" xfId="53" applyFont="1" applyFill="1" applyBorder="1" applyAlignment="1">
      <alignment horizontal="center" textRotation="90" wrapText="1"/>
      <protection/>
    </xf>
    <xf numFmtId="0" fontId="22" fillId="0" borderId="33" xfId="53" applyFont="1" applyFill="1" applyBorder="1" applyAlignment="1">
      <alignment horizontal="center" vertical="center"/>
      <protection/>
    </xf>
    <xf numFmtId="49" fontId="22" fillId="0" borderId="31" xfId="53" applyNumberFormat="1" applyFont="1" applyFill="1" applyBorder="1" applyAlignment="1" applyProtection="1">
      <alignment horizontal="center" vertical="center" wrapText="1"/>
      <protection locked="0"/>
    </xf>
    <xf numFmtId="0" fontId="31" fillId="0" borderId="12" xfId="57" applyNumberFormat="1" applyFont="1" applyFill="1" applyBorder="1" applyAlignment="1">
      <alignment vertical="center"/>
      <protection/>
    </xf>
    <xf numFmtId="0" fontId="22" fillId="0" borderId="37" xfId="53" applyNumberFormat="1" applyFont="1" applyFill="1" applyBorder="1" applyAlignment="1">
      <alignment horizontal="center" vertical="center" wrapText="1"/>
      <protection/>
    </xf>
    <xf numFmtId="0" fontId="31" fillId="0" borderId="37" xfId="57" applyNumberFormat="1" applyFont="1" applyFill="1" applyBorder="1" applyAlignment="1">
      <alignment horizontal="center" vertical="center"/>
      <protection/>
    </xf>
    <xf numFmtId="0" fontId="22" fillId="0" borderId="12" xfId="53" applyNumberFormat="1" applyFont="1" applyFill="1" applyBorder="1" applyAlignment="1">
      <alignment vertical="center" wrapText="1"/>
      <protection/>
    </xf>
    <xf numFmtId="0" fontId="31" fillId="0" borderId="32" xfId="57" applyNumberFormat="1" applyFont="1" applyFill="1" applyBorder="1" applyAlignment="1">
      <alignment vertical="center"/>
      <protection/>
    </xf>
    <xf numFmtId="0" fontId="22" fillId="0" borderId="36" xfId="53" applyFont="1" applyFill="1" applyBorder="1" applyAlignment="1" applyProtection="1">
      <alignment horizontal="center" vertical="center"/>
      <protection locked="0"/>
    </xf>
    <xf numFmtId="0" fontId="22" fillId="0" borderId="37" xfId="53" applyFont="1" applyFill="1" applyBorder="1" applyAlignment="1" applyProtection="1">
      <alignment horizontal="center" vertical="center"/>
      <protection locked="0"/>
    </xf>
    <xf numFmtId="164" fontId="22" fillId="0" borderId="33" xfId="53" applyNumberFormat="1" applyFont="1" applyFill="1" applyBorder="1" applyAlignment="1">
      <alignment horizontal="center" vertical="center"/>
      <protection/>
    </xf>
    <xf numFmtId="0" fontId="22" fillId="0" borderId="33" xfId="53" applyNumberFormat="1" applyFont="1" applyFill="1" applyBorder="1" applyAlignment="1">
      <alignment horizontal="center" vertical="center"/>
      <protection/>
    </xf>
    <xf numFmtId="45" fontId="22" fillId="0" borderId="34" xfId="53" applyNumberFormat="1" applyFont="1" applyFill="1" applyBorder="1" applyAlignment="1">
      <alignment horizontal="center" vertical="center"/>
      <protection/>
    </xf>
    <xf numFmtId="164" fontId="22" fillId="0" borderId="34" xfId="53" applyNumberFormat="1" applyFont="1" applyFill="1" applyBorder="1" applyAlignment="1">
      <alignment horizontal="center" vertical="center"/>
      <protection/>
    </xf>
    <xf numFmtId="164" fontId="22" fillId="0" borderId="35" xfId="53" applyNumberFormat="1" applyFont="1" applyFill="1" applyBorder="1" applyAlignment="1">
      <alignment horizontal="center" vertical="center"/>
      <protection/>
    </xf>
    <xf numFmtId="164" fontId="30" fillId="0" borderId="36" xfId="53" applyNumberFormat="1" applyFont="1" applyFill="1" applyBorder="1" applyAlignment="1">
      <alignment horizontal="center" vertical="center"/>
      <protection/>
    </xf>
    <xf numFmtId="0" fontId="30" fillId="0" borderId="34" xfId="53" applyNumberFormat="1" applyFont="1" applyFill="1" applyBorder="1" applyAlignment="1">
      <alignment horizontal="center" vertical="center"/>
      <protection/>
    </xf>
    <xf numFmtId="10" fontId="30" fillId="0" borderId="37" xfId="53" applyNumberFormat="1" applyFont="1" applyFill="1" applyBorder="1" applyAlignment="1">
      <alignment horizontal="center" vertical="center"/>
      <protection/>
    </xf>
    <xf numFmtId="0" fontId="22" fillId="0" borderId="40" xfId="53" applyFont="1" applyFill="1" applyBorder="1" applyAlignment="1">
      <alignment horizontal="center" vertical="center"/>
      <protection/>
    </xf>
    <xf numFmtId="0" fontId="22" fillId="0" borderId="33" xfId="53" applyFont="1" applyFill="1" applyBorder="1" applyAlignment="1">
      <alignment horizontal="left" vertical="center"/>
      <protection/>
    </xf>
    <xf numFmtId="0" fontId="22" fillId="0" borderId="38" xfId="53" applyFont="1" applyFill="1" applyBorder="1" applyAlignment="1">
      <alignment horizontal="center" vertical="center"/>
      <protection/>
    </xf>
    <xf numFmtId="0" fontId="22" fillId="0" borderId="12" xfId="53" applyNumberFormat="1" applyFont="1" applyFill="1" applyBorder="1" applyAlignment="1">
      <alignment horizontal="center" vertical="center" wrapText="1"/>
      <protection/>
    </xf>
    <xf numFmtId="0" fontId="31" fillId="0" borderId="12" xfId="57" applyNumberFormat="1" applyFont="1" applyFill="1" applyBorder="1" applyAlignment="1">
      <alignment horizontal="center" vertical="center"/>
      <protection/>
    </xf>
    <xf numFmtId="0" fontId="22" fillId="0" borderId="31" xfId="53" applyFont="1" applyFill="1" applyBorder="1" applyAlignment="1" applyProtection="1">
      <alignment horizontal="center" vertical="center"/>
      <protection locked="0"/>
    </xf>
    <xf numFmtId="0" fontId="22" fillId="0" borderId="12" xfId="53" applyFont="1" applyFill="1" applyBorder="1" applyAlignment="1" applyProtection="1">
      <alignment horizontal="center" vertical="center"/>
      <protection locked="0"/>
    </xf>
    <xf numFmtId="0" fontId="30" fillId="0" borderId="39" xfId="53" applyNumberFormat="1" applyFont="1" applyFill="1" applyBorder="1" applyAlignment="1">
      <alignment horizontal="center" vertical="center"/>
      <protection/>
    </xf>
    <xf numFmtId="0" fontId="22" fillId="0" borderId="32" xfId="53" applyFont="1" applyFill="1" applyBorder="1" applyAlignment="1">
      <alignment horizontal="center" vertical="center"/>
      <protection/>
    </xf>
    <xf numFmtId="0" fontId="22" fillId="0" borderId="38" xfId="53" applyFont="1" applyFill="1" applyBorder="1" applyAlignment="1">
      <alignment horizontal="left" vertical="center"/>
      <protection/>
    </xf>
    <xf numFmtId="19" fontId="22" fillId="0" borderId="33" xfId="53" applyNumberFormat="1" applyFont="1" applyFill="1" applyBorder="1" applyAlignment="1">
      <alignment horizontal="center" vertical="center"/>
      <protection/>
    </xf>
    <xf numFmtId="19" fontId="22" fillId="0" borderId="34" xfId="53" applyNumberFormat="1" applyFont="1" applyFill="1" applyBorder="1" applyAlignment="1">
      <alignment horizontal="center" vertical="center"/>
      <protection/>
    </xf>
    <xf numFmtId="19" fontId="22" fillId="0" borderId="35" xfId="53" applyNumberFormat="1" applyFont="1" applyFill="1" applyBorder="1" applyAlignment="1">
      <alignment horizontal="center" vertical="center"/>
      <protection/>
    </xf>
    <xf numFmtId="19" fontId="30" fillId="0" borderId="36" xfId="53" applyNumberFormat="1" applyFont="1" applyFill="1" applyBorder="1" applyAlignment="1">
      <alignment horizontal="center" vertical="center"/>
      <protection/>
    </xf>
    <xf numFmtId="0" fontId="22" fillId="0" borderId="0" xfId="53" applyFont="1" applyFill="1" applyBorder="1" applyAlignment="1">
      <alignment wrapText="1"/>
      <protection/>
    </xf>
    <xf numFmtId="0" fontId="22" fillId="0" borderId="0" xfId="53" applyFont="1" applyFill="1" applyBorder="1">
      <alignment/>
      <protection/>
    </xf>
    <xf numFmtId="45" fontId="22" fillId="0" borderId="0" xfId="53" applyNumberFormat="1" applyFont="1" applyFill="1" applyBorder="1">
      <alignment/>
      <protection/>
    </xf>
    <xf numFmtId="21" fontId="22" fillId="0" borderId="0" xfId="53" applyNumberFormat="1" applyFont="1" applyFill="1" applyBorder="1">
      <alignment/>
      <protection/>
    </xf>
    <xf numFmtId="19" fontId="22" fillId="0" borderId="0" xfId="53" applyNumberFormat="1" applyFont="1" applyFill="1" applyBorder="1" applyAlignment="1">
      <alignment horizontal="center"/>
      <protection/>
    </xf>
    <xf numFmtId="0" fontId="22" fillId="0" borderId="0" xfId="53" applyNumberFormat="1" applyFont="1" applyFill="1" applyBorder="1" applyAlignment="1">
      <alignment horizontal="center"/>
      <protection/>
    </xf>
    <xf numFmtId="19" fontId="22" fillId="0" borderId="0" xfId="53" applyNumberFormat="1" applyFont="1" applyFill="1" applyBorder="1">
      <alignment/>
      <protection/>
    </xf>
    <xf numFmtId="45" fontId="22" fillId="0" borderId="0" xfId="53" applyNumberFormat="1" applyFont="1" applyFill="1" applyBorder="1" applyAlignment="1">
      <alignment horizontal="center"/>
      <protection/>
    </xf>
    <xf numFmtId="0" fontId="30" fillId="0" borderId="0" xfId="53" applyFont="1" applyFill="1">
      <alignment/>
      <protection/>
    </xf>
    <xf numFmtId="0" fontId="0" fillId="0" borderId="0" xfId="53" applyFont="1" applyFill="1" applyBorder="1" applyAlignment="1">
      <alignment wrapText="1"/>
      <protection/>
    </xf>
    <xf numFmtId="0" fontId="0" fillId="0" borderId="0" xfId="53" applyFont="1" applyFill="1" applyBorder="1" applyAlignment="1">
      <alignment horizontal="right"/>
      <protection/>
    </xf>
    <xf numFmtId="0" fontId="28" fillId="0" borderId="12" xfId="53" applyFont="1" applyFill="1" applyBorder="1" applyAlignment="1">
      <alignment horizontal="center" textRotation="90" wrapText="1"/>
      <protection/>
    </xf>
    <xf numFmtId="0" fontId="22" fillId="0" borderId="0" xfId="53" applyFont="1" applyFill="1" applyBorder="1" applyAlignment="1">
      <alignment horizontal="center" wrapText="1"/>
      <protection/>
    </xf>
    <xf numFmtId="0" fontId="23" fillId="0" borderId="41" xfId="53" applyFont="1" applyFill="1" applyBorder="1" applyAlignment="1">
      <alignment horizontal="center" vertical="center" wrapText="1"/>
      <protection/>
    </xf>
    <xf numFmtId="0" fontId="27" fillId="0" borderId="42" xfId="53" applyFont="1" applyFill="1" applyBorder="1" applyAlignment="1">
      <alignment horizontal="center" vertical="center" wrapText="1"/>
      <protection/>
    </xf>
    <xf numFmtId="0" fontId="28" fillId="0" borderId="12" xfId="53" applyFont="1" applyFill="1" applyBorder="1" applyAlignment="1">
      <alignment textRotation="90" wrapText="1"/>
      <protection/>
    </xf>
    <xf numFmtId="0" fontId="28" fillId="0" borderId="10" xfId="53" applyNumberFormat="1" applyFont="1" applyFill="1" applyBorder="1" applyAlignment="1">
      <alignment horizontal="center" textRotation="90" wrapText="1"/>
      <protection/>
    </xf>
    <xf numFmtId="0" fontId="28" fillId="0" borderId="11" xfId="53" applyFont="1" applyFill="1" applyBorder="1" applyAlignment="1">
      <alignment wrapText="1"/>
      <protection/>
    </xf>
    <xf numFmtId="0" fontId="28" fillId="0" borderId="13" xfId="53" applyFont="1" applyFill="1" applyBorder="1">
      <alignment/>
      <protection/>
    </xf>
    <xf numFmtId="0" fontId="28" fillId="0" borderId="14" xfId="53" applyFont="1" applyFill="1" applyBorder="1" applyAlignment="1">
      <alignment wrapText="1"/>
      <protection/>
    </xf>
    <xf numFmtId="0" fontId="21" fillId="0" borderId="43" xfId="53" applyFont="1" applyFill="1" applyBorder="1" applyAlignment="1">
      <alignment horizontal="center" vertical="center" wrapText="1"/>
      <protection/>
    </xf>
    <xf numFmtId="0" fontId="28" fillId="0" borderId="12" xfId="53" applyFont="1" applyFill="1" applyBorder="1" applyAlignment="1">
      <alignment horizontal="center" vertical="center" wrapText="1"/>
      <protection/>
    </xf>
    <xf numFmtId="0" fontId="30" fillId="0" borderId="44" xfId="53" applyFont="1" applyFill="1" applyBorder="1" applyAlignment="1">
      <alignment horizontal="center" vertical="center" wrapText="1"/>
      <protection/>
    </xf>
    <xf numFmtId="0" fontId="30" fillId="0" borderId="28" xfId="53" applyFont="1" applyFill="1" applyBorder="1" applyAlignment="1">
      <alignment horizontal="center" vertical="center" wrapText="1"/>
      <protection/>
    </xf>
    <xf numFmtId="0" fontId="30" fillId="0" borderId="28" xfId="53" applyFont="1" applyFill="1" applyBorder="1" applyAlignment="1">
      <alignment horizontal="center" textRotation="90" wrapText="1"/>
      <protection/>
    </xf>
    <xf numFmtId="0" fontId="30" fillId="0" borderId="0" xfId="53" applyFont="1" applyFill="1" applyBorder="1" applyAlignment="1">
      <alignment horizontal="center" vertical="center" wrapText="1"/>
      <protection/>
    </xf>
    <xf numFmtId="0" fontId="30" fillId="0" borderId="45" xfId="53" applyFont="1" applyFill="1" applyBorder="1" applyAlignment="1">
      <alignment horizontal="center" vertical="center" wrapText="1"/>
      <protection/>
    </xf>
    <xf numFmtId="0" fontId="30" fillId="0" borderId="27" xfId="53" applyFont="1" applyFill="1" applyBorder="1" applyAlignment="1">
      <alignment horizontal="center" textRotation="90" wrapText="1"/>
      <protection/>
    </xf>
    <xf numFmtId="0" fontId="30" fillId="0" borderId="26" xfId="53" applyFont="1" applyFill="1" applyBorder="1" applyAlignment="1">
      <alignment horizontal="center" wrapText="1"/>
      <protection/>
    </xf>
    <xf numFmtId="0" fontId="30" fillId="0" borderId="26" xfId="53" applyFont="1" applyFill="1" applyBorder="1" applyAlignment="1">
      <alignment horizontal="center" textRotation="90" wrapText="1"/>
      <protection/>
    </xf>
    <xf numFmtId="0" fontId="30" fillId="0" borderId="29" xfId="53" applyFont="1" applyFill="1" applyBorder="1" applyAlignment="1">
      <alignment horizontal="center"/>
      <protection/>
    </xf>
    <xf numFmtId="0" fontId="30" fillId="0" borderId="30" xfId="53" applyFont="1" applyFill="1" applyBorder="1" applyAlignment="1">
      <alignment horizontal="center" wrapText="1"/>
      <protection/>
    </xf>
    <xf numFmtId="0" fontId="21" fillId="0" borderId="44" xfId="53" applyFont="1" applyFill="1" applyBorder="1" applyAlignment="1">
      <alignment horizontal="center" vertical="center" wrapText="1"/>
      <protection/>
    </xf>
    <xf numFmtId="0" fontId="28" fillId="0" borderId="28" xfId="53" applyFont="1" applyFill="1" applyBorder="1" applyAlignment="1">
      <alignment horizontal="center" vertical="center" wrapText="1"/>
      <protection/>
    </xf>
    <xf numFmtId="0" fontId="28" fillId="0" borderId="28" xfId="53" applyFont="1" applyFill="1" applyBorder="1" applyAlignment="1">
      <alignment horizontal="center" textRotation="90" wrapText="1"/>
      <protection/>
    </xf>
    <xf numFmtId="0" fontId="23" fillId="0" borderId="0" xfId="53" applyFont="1" applyFill="1" applyBorder="1" applyAlignment="1">
      <alignment horizontal="center" vertical="center" wrapText="1"/>
      <protection/>
    </xf>
    <xf numFmtId="0" fontId="27" fillId="0" borderId="45" xfId="53" applyFont="1" applyFill="1" applyBorder="1" applyAlignment="1">
      <alignment horizontal="center" vertical="center" wrapText="1"/>
      <protection/>
    </xf>
    <xf numFmtId="0" fontId="28" fillId="0" borderId="28" xfId="53" applyFont="1" applyFill="1" applyBorder="1" applyAlignment="1">
      <alignment textRotation="90" wrapText="1"/>
      <protection/>
    </xf>
    <xf numFmtId="0" fontId="28" fillId="0" borderId="27" xfId="53" applyFont="1" applyFill="1" applyBorder="1" applyAlignment="1">
      <alignment horizontal="center" textRotation="90" wrapText="1"/>
      <protection/>
    </xf>
    <xf numFmtId="0" fontId="28" fillId="0" borderId="26" xfId="53" applyFont="1" applyFill="1" applyBorder="1" applyAlignment="1">
      <alignment wrapText="1"/>
      <protection/>
    </xf>
    <xf numFmtId="0" fontId="28" fillId="0" borderId="26" xfId="53" applyFont="1" applyFill="1" applyBorder="1" applyAlignment="1">
      <alignment horizontal="center" textRotation="90" wrapText="1"/>
      <protection/>
    </xf>
    <xf numFmtId="0" fontId="28" fillId="0" borderId="29" xfId="53" applyFont="1" applyFill="1" applyBorder="1">
      <alignment/>
      <protection/>
    </xf>
    <xf numFmtId="0" fontId="28" fillId="0" borderId="30" xfId="53" applyFont="1" applyFill="1" applyBorder="1" applyAlignment="1">
      <alignment wrapText="1"/>
      <protection/>
    </xf>
    <xf numFmtId="0" fontId="14" fillId="0" borderId="0" xfId="59">
      <alignment/>
      <protection/>
    </xf>
    <xf numFmtId="0" fontId="36" fillId="0" borderId="0" xfId="59" applyFont="1" applyFill="1">
      <alignment/>
      <protection/>
    </xf>
    <xf numFmtId="0" fontId="14" fillId="0" borderId="0" xfId="59" applyFill="1">
      <alignment/>
      <protection/>
    </xf>
    <xf numFmtId="0" fontId="14" fillId="0" borderId="0" xfId="59" applyFont="1" applyFill="1">
      <alignment/>
      <protection/>
    </xf>
    <xf numFmtId="0" fontId="37" fillId="0" borderId="0" xfId="59" applyFont="1" applyAlignment="1">
      <alignment horizontal="center" vertical="center"/>
      <protection/>
    </xf>
    <xf numFmtId="0" fontId="38" fillId="0" borderId="0" xfId="59" applyFont="1" applyAlignment="1">
      <alignment horizontal="left" vertical="center"/>
      <protection/>
    </xf>
    <xf numFmtId="0" fontId="39" fillId="0" borderId="0" xfId="59" applyFont="1" applyAlignment="1">
      <alignment horizontal="left" vertical="center"/>
      <protection/>
    </xf>
    <xf numFmtId="0" fontId="40" fillId="0" borderId="0" xfId="59" applyFont="1" applyAlignment="1">
      <alignment horizontal="center" vertical="center"/>
      <protection/>
    </xf>
    <xf numFmtId="0" fontId="14" fillId="0" borderId="0" xfId="59" applyAlignment="1">
      <alignment horizontal="center" vertical="center"/>
      <protection/>
    </xf>
    <xf numFmtId="0" fontId="41" fillId="0" borderId="17" xfId="59" applyFont="1" applyFill="1" applyBorder="1" applyAlignment="1">
      <alignment horizontal="center" vertical="center"/>
      <protection/>
    </xf>
    <xf numFmtId="1" fontId="42" fillId="0" borderId="17" xfId="59" applyNumberFormat="1" applyFont="1" applyFill="1" applyBorder="1" applyAlignment="1">
      <alignment horizontal="center" vertical="center"/>
      <protection/>
    </xf>
    <xf numFmtId="1" fontId="42" fillId="0" borderId="17" xfId="59" applyNumberFormat="1" applyFont="1" applyBorder="1" applyAlignment="1">
      <alignment horizontal="center" vertical="center"/>
      <protection/>
    </xf>
    <xf numFmtId="1" fontId="43" fillId="0" borderId="17" xfId="59" applyNumberFormat="1" applyFont="1" applyFill="1" applyBorder="1" applyAlignment="1">
      <alignment horizontal="center" vertical="center"/>
      <protection/>
    </xf>
    <xf numFmtId="0" fontId="43" fillId="0" borderId="17" xfId="59" applyFont="1" applyFill="1" applyBorder="1" applyAlignment="1">
      <alignment horizontal="center" vertical="center"/>
      <protection/>
    </xf>
    <xf numFmtId="0" fontId="42" fillId="0" borderId="17" xfId="59" applyFont="1" applyFill="1" applyBorder="1" applyAlignment="1">
      <alignment horizontal="center" vertical="center"/>
      <protection/>
    </xf>
    <xf numFmtId="0" fontId="44" fillId="0" borderId="17" xfId="59" applyFont="1" applyFill="1" applyBorder="1" applyAlignment="1">
      <alignment vertical="center" wrapText="1"/>
      <protection/>
    </xf>
    <xf numFmtId="0" fontId="37" fillId="0" borderId="17" xfId="59" applyFont="1" applyBorder="1" applyAlignment="1">
      <alignment horizontal="center" vertical="center" wrapText="1"/>
      <protection/>
    </xf>
    <xf numFmtId="1" fontId="46" fillId="0" borderId="17" xfId="59" applyNumberFormat="1" applyFont="1" applyFill="1" applyBorder="1" applyAlignment="1">
      <alignment horizontal="center" vertical="center"/>
      <protection/>
    </xf>
    <xf numFmtId="0" fontId="37" fillId="0" borderId="46" xfId="59" applyFont="1" applyBorder="1" applyAlignment="1">
      <alignment horizontal="center" vertical="center" wrapText="1"/>
      <protection/>
    </xf>
    <xf numFmtId="0" fontId="48" fillId="0" borderId="17" xfId="59" applyFont="1" applyFill="1" applyBorder="1" applyAlignment="1">
      <alignment horizontal="center" vertical="center"/>
      <protection/>
    </xf>
    <xf numFmtId="0" fontId="46" fillId="0" borderId="17" xfId="59" applyFont="1" applyFill="1" applyBorder="1" applyAlignment="1">
      <alignment horizontal="center" vertical="center"/>
      <protection/>
    </xf>
    <xf numFmtId="0" fontId="37" fillId="0" borderId="47" xfId="59" applyFont="1" applyBorder="1" applyAlignment="1">
      <alignment horizontal="center" vertical="center" wrapText="1"/>
      <protection/>
    </xf>
    <xf numFmtId="0" fontId="37" fillId="0" borderId="48" xfId="59" applyFont="1" applyFill="1" applyBorder="1" applyAlignment="1">
      <alignment horizontal="center" vertical="center" wrapText="1"/>
      <protection/>
    </xf>
    <xf numFmtId="1" fontId="48" fillId="0" borderId="17" xfId="59" applyNumberFormat="1" applyFont="1" applyFill="1" applyBorder="1" applyAlignment="1">
      <alignment horizontal="center" vertical="center"/>
      <protection/>
    </xf>
    <xf numFmtId="0" fontId="14" fillId="0" borderId="0" xfId="59" applyBorder="1">
      <alignment/>
      <protection/>
    </xf>
    <xf numFmtId="0" fontId="49" fillId="0" borderId="17" xfId="59" applyFont="1" applyBorder="1" applyAlignment="1">
      <alignment vertical="center"/>
      <protection/>
    </xf>
    <xf numFmtId="0" fontId="49" fillId="0" borderId="17" xfId="59" applyFont="1" applyFill="1" applyBorder="1" applyAlignment="1">
      <alignment vertical="center" wrapText="1"/>
      <protection/>
    </xf>
    <xf numFmtId="0" fontId="49" fillId="0" borderId="17" xfId="59" applyFont="1" applyBorder="1" applyAlignment="1">
      <alignment horizontal="center" vertical="center" wrapText="1"/>
      <protection/>
    </xf>
    <xf numFmtId="0" fontId="49" fillId="0" borderId="47" xfId="59" applyFont="1" applyBorder="1" applyAlignment="1">
      <alignment horizontal="center" vertical="center" wrapText="1"/>
      <protection/>
    </xf>
    <xf numFmtId="0" fontId="50" fillId="0" borderId="17" xfId="59" applyFont="1" applyFill="1" applyBorder="1" applyAlignment="1">
      <alignment horizontal="center" vertical="center" wrapText="1"/>
      <protection/>
    </xf>
    <xf numFmtId="0" fontId="49" fillId="0" borderId="17" xfId="59" applyFont="1" applyFill="1" applyBorder="1" applyAlignment="1">
      <alignment horizontal="center" vertical="center" wrapText="1"/>
      <protection/>
    </xf>
    <xf numFmtId="0" fontId="49" fillId="0" borderId="17" xfId="59" applyFont="1" applyFill="1" applyBorder="1" applyAlignment="1">
      <alignment horizontal="center"/>
      <protection/>
    </xf>
    <xf numFmtId="0" fontId="51" fillId="0" borderId="0" xfId="65" applyFont="1" applyAlignment="1">
      <alignment horizontal="right"/>
      <protection/>
    </xf>
    <xf numFmtId="0" fontId="49" fillId="0" borderId="0" xfId="59" applyFont="1" applyAlignment="1">
      <alignment horizontal="right"/>
      <protection/>
    </xf>
    <xf numFmtId="0" fontId="52" fillId="0" borderId="0" xfId="59" applyFont="1" applyAlignment="1">
      <alignment horizontal="right"/>
      <protection/>
    </xf>
    <xf numFmtId="0" fontId="49" fillId="0" borderId="0" xfId="59" applyFont="1" applyAlignment="1">
      <alignment/>
      <protection/>
    </xf>
    <xf numFmtId="0" fontId="49" fillId="0" borderId="0" xfId="59" applyFont="1" applyFill="1" applyAlignment="1">
      <alignment/>
      <protection/>
    </xf>
    <xf numFmtId="0" fontId="50" fillId="0" borderId="0" xfId="59" applyFont="1" applyBorder="1" applyAlignment="1">
      <alignment horizontal="center"/>
      <protection/>
    </xf>
    <xf numFmtId="0" fontId="50" fillId="0" borderId="0" xfId="59" applyFont="1" applyBorder="1" applyAlignment="1">
      <alignment vertical="center" wrapText="1"/>
      <protection/>
    </xf>
    <xf numFmtId="0" fontId="53" fillId="0" borderId="0" xfId="59" applyFont="1" applyBorder="1" applyAlignment="1">
      <alignment horizontal="center" vertical="center" wrapText="1"/>
      <protection/>
    </xf>
    <xf numFmtId="0" fontId="54" fillId="0" borderId="0" xfId="59" applyFont="1" applyBorder="1" applyAlignment="1">
      <alignment vertical="center" wrapText="1"/>
      <protection/>
    </xf>
    <xf numFmtId="0" fontId="55" fillId="0" borderId="0" xfId="59" applyFont="1" applyBorder="1" applyAlignment="1">
      <alignment horizontal="center" vertical="center" wrapText="1"/>
      <protection/>
    </xf>
    <xf numFmtId="0" fontId="54" fillId="0" borderId="0" xfId="59" applyFont="1" applyBorder="1" applyAlignment="1">
      <alignment vertical="center"/>
      <protection/>
    </xf>
    <xf numFmtId="0" fontId="55" fillId="0" borderId="0" xfId="59" applyFont="1" applyBorder="1" applyAlignment="1">
      <alignment horizontal="center" vertical="center"/>
      <protection/>
    </xf>
    <xf numFmtId="0" fontId="14" fillId="0" borderId="0" xfId="59" applyFill="1" applyAlignment="1">
      <alignment horizontal="center" vertical="center"/>
      <protection/>
    </xf>
    <xf numFmtId="0" fontId="40" fillId="0" borderId="0" xfId="59" applyFont="1">
      <alignment/>
      <protection/>
    </xf>
    <xf numFmtId="0" fontId="56" fillId="0" borderId="0" xfId="59" applyFont="1" applyAlignment="1">
      <alignment horizontal="left" vertical="center"/>
      <protection/>
    </xf>
    <xf numFmtId="0" fontId="14" fillId="0" borderId="0" xfId="59" applyFont="1">
      <alignment/>
      <protection/>
    </xf>
    <xf numFmtId="0" fontId="14" fillId="0" borderId="0" xfId="59" applyFont="1" applyFill="1" applyAlignment="1">
      <alignment horizontal="center" vertical="center"/>
      <protection/>
    </xf>
    <xf numFmtId="0" fontId="14" fillId="0" borderId="0" xfId="59" applyFont="1" applyAlignment="1">
      <alignment horizontal="center" vertical="center"/>
      <protection/>
    </xf>
    <xf numFmtId="166" fontId="45" fillId="0" borderId="0" xfId="59" applyNumberFormat="1" applyFont="1" applyFill="1" applyBorder="1" applyAlignment="1">
      <alignment horizontal="center" vertical="center"/>
      <protection/>
    </xf>
    <xf numFmtId="0" fontId="45" fillId="0" borderId="17" xfId="59" applyFont="1" applyFill="1" applyBorder="1" applyAlignment="1">
      <alignment horizontal="center" vertical="center"/>
      <protection/>
    </xf>
    <xf numFmtId="1" fontId="56" fillId="0" borderId="17" xfId="59" applyNumberFormat="1" applyFont="1" applyFill="1" applyBorder="1" applyAlignment="1">
      <alignment horizontal="center" vertical="center"/>
      <protection/>
    </xf>
    <xf numFmtId="0" fontId="56" fillId="0" borderId="17" xfId="59" applyFont="1" applyFill="1" applyBorder="1" applyAlignment="1">
      <alignment horizontal="center" vertical="center"/>
      <protection/>
    </xf>
    <xf numFmtId="166" fontId="45" fillId="0" borderId="17" xfId="59" applyNumberFormat="1" applyFont="1" applyFill="1" applyBorder="1" applyAlignment="1">
      <alignment horizontal="center" vertical="center"/>
      <protection/>
    </xf>
    <xf numFmtId="0" fontId="45" fillId="0" borderId="25" xfId="59" applyFont="1" applyFill="1" applyBorder="1" applyAlignment="1">
      <alignment horizontal="center" vertical="center"/>
      <protection/>
    </xf>
    <xf numFmtId="0" fontId="47" fillId="0" borderId="17" xfId="59" applyFont="1" applyFill="1" applyBorder="1" applyAlignment="1">
      <alignment vertical="center" wrapText="1"/>
      <protection/>
    </xf>
    <xf numFmtId="0" fontId="45" fillId="0" borderId="17" xfId="59" applyFont="1" applyFill="1" applyBorder="1" applyAlignment="1">
      <alignment vertical="center"/>
      <protection/>
    </xf>
    <xf numFmtId="0" fontId="37" fillId="0" borderId="17" xfId="59" applyFont="1" applyFill="1" applyBorder="1" applyAlignment="1">
      <alignment horizontal="center" vertical="center" wrapText="1"/>
      <protection/>
    </xf>
    <xf numFmtId="0" fontId="45" fillId="0" borderId="49" xfId="59" applyFont="1" applyFill="1" applyBorder="1" applyAlignment="1">
      <alignment horizontal="center" vertical="center"/>
      <protection/>
    </xf>
    <xf numFmtId="166" fontId="45" fillId="0" borderId="49" xfId="59" applyNumberFormat="1" applyFont="1" applyFill="1" applyBorder="1" applyAlignment="1">
      <alignment horizontal="center" vertical="center"/>
      <protection/>
    </xf>
    <xf numFmtId="0" fontId="45" fillId="0" borderId="50" xfId="59" applyFont="1" applyFill="1" applyBorder="1" applyAlignment="1">
      <alignment horizontal="center" vertical="center"/>
      <protection/>
    </xf>
    <xf numFmtId="49" fontId="47" fillId="0" borderId="17" xfId="59" applyNumberFormat="1" applyFont="1" applyFill="1" applyBorder="1" applyAlignment="1">
      <alignment vertical="center" wrapText="1"/>
      <protection/>
    </xf>
    <xf numFmtId="0" fontId="45" fillId="0" borderId="17" xfId="59" applyFont="1" applyFill="1" applyBorder="1" applyAlignment="1">
      <alignment vertical="center" wrapText="1"/>
      <protection/>
    </xf>
    <xf numFmtId="0" fontId="45" fillId="0" borderId="49" xfId="59" applyFont="1" applyFill="1" applyBorder="1" applyAlignment="1">
      <alignment vertical="center" wrapText="1"/>
      <protection/>
    </xf>
    <xf numFmtId="0" fontId="37" fillId="0" borderId="49" xfId="59" applyFont="1" applyFill="1" applyBorder="1" applyAlignment="1">
      <alignment horizontal="center" vertical="center" wrapText="1"/>
      <protection/>
    </xf>
    <xf numFmtId="166" fontId="45" fillId="0" borderId="50" xfId="59" applyNumberFormat="1" applyFont="1" applyFill="1" applyBorder="1" applyAlignment="1">
      <alignment horizontal="center" vertical="center"/>
      <protection/>
    </xf>
    <xf numFmtId="0" fontId="45" fillId="0" borderId="20" xfId="59" applyFont="1" applyFill="1" applyBorder="1" applyAlignment="1">
      <alignment horizontal="center" vertical="center"/>
      <protection/>
    </xf>
    <xf numFmtId="1" fontId="56" fillId="0" borderId="20" xfId="59" applyNumberFormat="1" applyFont="1" applyFill="1" applyBorder="1" applyAlignment="1">
      <alignment horizontal="center" vertical="center"/>
      <protection/>
    </xf>
    <xf numFmtId="0" fontId="56" fillId="0" borderId="20" xfId="59" applyFont="1" applyFill="1" applyBorder="1" applyAlignment="1">
      <alignment horizontal="center" vertical="center"/>
      <protection/>
    </xf>
    <xf numFmtId="166" fontId="45" fillId="0" borderId="20" xfId="59" applyNumberFormat="1" applyFont="1" applyFill="1" applyBorder="1" applyAlignment="1">
      <alignment horizontal="center" vertical="center"/>
      <protection/>
    </xf>
    <xf numFmtId="49" fontId="47" fillId="0" borderId="20" xfId="59" applyNumberFormat="1" applyFont="1" applyFill="1" applyBorder="1" applyAlignment="1">
      <alignment vertical="center" wrapText="1"/>
      <protection/>
    </xf>
    <xf numFmtId="0" fontId="45" fillId="0" borderId="20" xfId="59" applyFont="1" applyFill="1" applyBorder="1" applyAlignment="1">
      <alignment vertical="center" wrapText="1"/>
      <protection/>
    </xf>
    <xf numFmtId="0" fontId="37" fillId="0" borderId="20" xfId="59" applyFont="1" applyFill="1" applyBorder="1" applyAlignment="1">
      <alignment horizontal="center" vertical="center" wrapText="1"/>
      <protection/>
    </xf>
    <xf numFmtId="0" fontId="45" fillId="24" borderId="51" xfId="59" applyFont="1" applyFill="1" applyBorder="1" applyAlignment="1">
      <alignment horizontal="center" vertical="center"/>
      <protection/>
    </xf>
    <xf numFmtId="1" fontId="56" fillId="24" borderId="52" xfId="59" applyNumberFormat="1" applyFont="1" applyFill="1" applyBorder="1" applyAlignment="1">
      <alignment horizontal="center" vertical="center"/>
      <protection/>
    </xf>
    <xf numFmtId="0" fontId="56" fillId="24" borderId="52" xfId="59" applyFont="1" applyFill="1" applyBorder="1" applyAlignment="1">
      <alignment horizontal="center" vertical="center"/>
      <protection/>
    </xf>
    <xf numFmtId="166" fontId="45" fillId="24" borderId="52" xfId="59" applyNumberFormat="1" applyFont="1" applyFill="1" applyBorder="1" applyAlignment="1">
      <alignment horizontal="center" vertical="center"/>
      <protection/>
    </xf>
    <xf numFmtId="0" fontId="45" fillId="24" borderId="52" xfId="59" applyFont="1" applyFill="1" applyBorder="1" applyAlignment="1">
      <alignment horizontal="center" vertical="center"/>
      <protection/>
    </xf>
    <xf numFmtId="0" fontId="47" fillId="24" borderId="52" xfId="59" applyFont="1" applyFill="1" applyBorder="1" applyAlignment="1">
      <alignment vertical="center" wrapText="1"/>
      <protection/>
    </xf>
    <xf numFmtId="0" fontId="47" fillId="24" borderId="52" xfId="59" applyFont="1" applyFill="1" applyBorder="1" applyAlignment="1">
      <alignment vertical="center"/>
      <protection/>
    </xf>
    <xf numFmtId="0" fontId="37" fillId="24" borderId="52" xfId="59" applyFont="1" applyFill="1" applyBorder="1" applyAlignment="1">
      <alignment horizontal="center" vertical="center" wrapText="1"/>
      <protection/>
    </xf>
    <xf numFmtId="0" fontId="37" fillId="24" borderId="53" xfId="59" applyFont="1" applyFill="1" applyBorder="1" applyAlignment="1">
      <alignment horizontal="center" vertical="center" wrapText="1"/>
      <protection/>
    </xf>
    <xf numFmtId="1" fontId="56" fillId="0" borderId="49" xfId="59" applyNumberFormat="1" applyFont="1" applyFill="1" applyBorder="1" applyAlignment="1">
      <alignment horizontal="center" vertical="center"/>
      <protection/>
    </xf>
    <xf numFmtId="0" fontId="56" fillId="0" borderId="49" xfId="59" applyFont="1" applyFill="1" applyBorder="1" applyAlignment="1">
      <alignment horizontal="center" vertical="center"/>
      <protection/>
    </xf>
    <xf numFmtId="0" fontId="47" fillId="0" borderId="49" xfId="59" applyFont="1" applyFill="1" applyBorder="1" applyAlignment="1">
      <alignment vertical="center" wrapText="1"/>
      <protection/>
    </xf>
    <xf numFmtId="0" fontId="45" fillId="0" borderId="49" xfId="59" applyFont="1" applyFill="1" applyBorder="1" applyAlignment="1">
      <alignment vertical="center"/>
      <protection/>
    </xf>
    <xf numFmtId="0" fontId="45" fillId="0" borderId="54" xfId="59" applyFont="1" applyFill="1" applyBorder="1" applyAlignment="1">
      <alignment horizontal="center" vertical="center"/>
      <protection/>
    </xf>
    <xf numFmtId="0" fontId="36" fillId="0" borderId="25" xfId="59" applyFont="1" applyBorder="1" applyAlignment="1">
      <alignment/>
      <protection/>
    </xf>
    <xf numFmtId="0" fontId="36" fillId="0" borderId="55" xfId="59" applyFont="1" applyBorder="1" applyAlignment="1">
      <alignment/>
      <protection/>
    </xf>
    <xf numFmtId="0" fontId="44" fillId="24" borderId="47" xfId="59" applyFont="1" applyFill="1" applyBorder="1" applyAlignment="1">
      <alignment vertical="center"/>
      <protection/>
    </xf>
    <xf numFmtId="0" fontId="47" fillId="0" borderId="0" xfId="59" applyFont="1" applyFill="1" applyAlignment="1">
      <alignment vertical="center" wrapText="1"/>
      <protection/>
    </xf>
    <xf numFmtId="0" fontId="36" fillId="24" borderId="25" xfId="59" applyFont="1" applyFill="1" applyBorder="1" applyAlignment="1">
      <alignment/>
      <protection/>
    </xf>
    <xf numFmtId="0" fontId="36" fillId="24" borderId="55" xfId="59" applyFont="1" applyFill="1" applyBorder="1" applyAlignment="1">
      <alignment/>
      <protection/>
    </xf>
    <xf numFmtId="0" fontId="45" fillId="0" borderId="17" xfId="59" applyFont="1" applyBorder="1" applyAlignment="1">
      <alignment vertical="center"/>
      <protection/>
    </xf>
    <xf numFmtId="0" fontId="45" fillId="0" borderId="0" xfId="59" applyFont="1" applyFill="1" applyAlignment="1">
      <alignment vertical="center" wrapText="1"/>
      <protection/>
    </xf>
    <xf numFmtId="166" fontId="45" fillId="0" borderId="49" xfId="59" applyNumberFormat="1" applyFont="1" applyBorder="1" applyAlignment="1">
      <alignment horizontal="center" vertical="center" wrapText="1"/>
      <protection/>
    </xf>
    <xf numFmtId="166" fontId="45" fillId="0" borderId="50" xfId="59" applyNumberFormat="1" applyFont="1" applyFill="1" applyBorder="1" applyAlignment="1">
      <alignment horizontal="center" vertical="center" wrapText="1"/>
      <protection/>
    </xf>
    <xf numFmtId="0" fontId="14" fillId="24" borderId="25" xfId="59" applyFill="1" applyBorder="1" applyAlignment="1">
      <alignment/>
      <protection/>
    </xf>
    <xf numFmtId="0" fontId="14" fillId="24" borderId="55" xfId="59" applyFill="1" applyBorder="1" applyAlignment="1">
      <alignment/>
      <protection/>
    </xf>
    <xf numFmtId="49" fontId="44" fillId="24" borderId="47" xfId="59" applyNumberFormat="1" applyFont="1" applyFill="1" applyBorder="1" applyAlignment="1">
      <alignment horizontal="left" vertical="center" wrapText="1"/>
      <protection/>
    </xf>
    <xf numFmtId="166" fontId="45" fillId="0" borderId="17" xfId="59" applyNumberFormat="1" applyFont="1" applyBorder="1" applyAlignment="1">
      <alignment horizontal="center" vertical="center" wrapText="1"/>
      <protection/>
    </xf>
    <xf numFmtId="166" fontId="45" fillId="0" borderId="25" xfId="59" applyNumberFormat="1" applyFont="1" applyFill="1" applyBorder="1" applyAlignment="1">
      <alignment horizontal="center" vertical="center" wrapText="1"/>
      <protection/>
    </xf>
    <xf numFmtId="0" fontId="57" fillId="0" borderId="17" xfId="59" applyFont="1" applyBorder="1" applyAlignment="1">
      <alignment horizontal="center" vertical="center"/>
      <protection/>
    </xf>
    <xf numFmtId="0" fontId="36" fillId="0" borderId="17" xfId="59" applyFont="1" applyFill="1" applyBorder="1">
      <alignment/>
      <protection/>
    </xf>
    <xf numFmtId="0" fontId="14" fillId="0" borderId="17" xfId="59" applyFill="1" applyBorder="1">
      <alignment/>
      <protection/>
    </xf>
    <xf numFmtId="0" fontId="58" fillId="0" borderId="17" xfId="59" applyFont="1" applyFill="1" applyBorder="1" applyAlignment="1">
      <alignment horizontal="center" vertical="center"/>
      <protection/>
    </xf>
    <xf numFmtId="0" fontId="14" fillId="0" borderId="17" xfId="59" applyBorder="1" applyAlignment="1">
      <alignment horizontal="center" vertical="center"/>
      <protection/>
    </xf>
    <xf numFmtId="49" fontId="37" fillId="0" borderId="17" xfId="59" applyNumberFormat="1" applyFont="1" applyFill="1" applyBorder="1" applyAlignment="1">
      <alignment horizontal="left" vertical="center" wrapText="1"/>
      <protection/>
    </xf>
    <xf numFmtId="0" fontId="59" fillId="0" borderId="17" xfId="59" applyFont="1" applyBorder="1" applyAlignment="1">
      <alignment horizontal="center" vertical="center"/>
      <protection/>
    </xf>
    <xf numFmtId="0" fontId="57" fillId="0" borderId="17" xfId="59" applyFont="1" applyBorder="1" applyAlignment="1">
      <alignment horizontal="center" vertical="center" wrapText="1"/>
      <protection/>
    </xf>
    <xf numFmtId="166" fontId="45" fillId="0" borderId="17" xfId="59" applyNumberFormat="1" applyFont="1" applyBorder="1" applyAlignment="1">
      <alignment horizontal="center" vertical="center" textRotation="90" wrapText="1"/>
      <protection/>
    </xf>
    <xf numFmtId="166" fontId="45" fillId="0" borderId="25" xfId="59" applyNumberFormat="1" applyFont="1" applyFill="1" applyBorder="1" applyAlignment="1">
      <alignment horizontal="center" vertical="center" textRotation="90" wrapText="1"/>
      <protection/>
    </xf>
    <xf numFmtId="166" fontId="60" fillId="0" borderId="17" xfId="59" applyNumberFormat="1" applyFont="1" applyFill="1" applyBorder="1" applyAlignment="1">
      <alignment horizontal="center" vertical="center"/>
      <protection/>
    </xf>
    <xf numFmtId="166" fontId="59" fillId="0" borderId="17" xfId="59" applyNumberFormat="1" applyFont="1" applyFill="1" applyBorder="1" applyAlignment="1">
      <alignment horizontal="center" vertical="center"/>
      <protection/>
    </xf>
    <xf numFmtId="0" fontId="61" fillId="0" borderId="17" xfId="59" applyNumberFormat="1" applyFont="1" applyFill="1" applyBorder="1" applyAlignment="1">
      <alignment horizontal="left" vertical="center" wrapText="1"/>
      <protection/>
    </xf>
    <xf numFmtId="0" fontId="62" fillId="0" borderId="17" xfId="59" applyFont="1" applyBorder="1" applyAlignment="1">
      <alignment horizontal="center" vertical="center" textRotation="90" wrapText="1"/>
      <protection/>
    </xf>
    <xf numFmtId="0" fontId="62" fillId="0" borderId="25" xfId="59" applyFont="1" applyBorder="1" applyAlignment="1">
      <alignment horizontal="center" vertical="center" textRotation="90" wrapText="1"/>
      <protection/>
    </xf>
    <xf numFmtId="0" fontId="52" fillId="0" borderId="17" xfId="59" applyFont="1" applyBorder="1" applyAlignment="1">
      <alignment horizontal="center" vertical="center" textRotation="90" wrapText="1"/>
      <protection/>
    </xf>
    <xf numFmtId="0" fontId="52" fillId="0" borderId="17" xfId="59" applyFont="1" applyFill="1" applyBorder="1" applyAlignment="1">
      <alignment horizontal="center" vertical="center" textRotation="90" wrapText="1"/>
      <protection/>
    </xf>
    <xf numFmtId="0" fontId="52" fillId="0" borderId="17" xfId="59" applyFont="1" applyBorder="1" applyAlignment="1">
      <alignment horizontal="center" vertical="center"/>
      <protection/>
    </xf>
    <xf numFmtId="0" fontId="52" fillId="0" borderId="17" xfId="59" applyFont="1" applyBorder="1" applyAlignment="1">
      <alignment horizontal="center" vertical="center" wrapText="1"/>
      <protection/>
    </xf>
    <xf numFmtId="0" fontId="52" fillId="0" borderId="17" xfId="59" applyFont="1" applyBorder="1" applyAlignment="1">
      <alignment horizontal="center" vertical="center"/>
      <protection/>
    </xf>
    <xf numFmtId="0" fontId="50" fillId="0" borderId="0" xfId="59" applyFont="1" applyFill="1" applyAlignment="1">
      <alignment/>
      <protection/>
    </xf>
    <xf numFmtId="0" fontId="39" fillId="0" borderId="0" xfId="59" applyFont="1" applyBorder="1" applyAlignment="1">
      <alignment horizontal="center"/>
      <protection/>
    </xf>
    <xf numFmtId="0" fontId="39" fillId="0" borderId="0" xfId="59" applyFont="1" applyBorder="1" applyAlignment="1">
      <alignment horizontal="center"/>
      <protection/>
    </xf>
    <xf numFmtId="0" fontId="39" fillId="0" borderId="0" xfId="59" applyFont="1" applyBorder="1" applyAlignment="1">
      <alignment vertical="center" wrapText="1"/>
      <protection/>
    </xf>
    <xf numFmtId="0" fontId="63" fillId="0" borderId="0" xfId="59" applyFont="1" applyBorder="1" applyAlignment="1">
      <alignment horizontal="center" vertical="center" wrapText="1"/>
      <protection/>
    </xf>
    <xf numFmtId="0" fontId="45" fillId="0" borderId="0" xfId="59" applyFont="1" applyBorder="1" applyAlignment="1">
      <alignment horizontal="center" vertical="center" wrapText="1"/>
      <protection/>
    </xf>
    <xf numFmtId="0" fontId="45" fillId="0" borderId="0" xfId="59" applyFont="1" applyBorder="1" applyAlignment="1">
      <alignment horizontal="center" vertical="center" wrapText="1"/>
      <protection/>
    </xf>
    <xf numFmtId="0" fontId="14" fillId="0" borderId="0" xfId="59" applyFont="1" applyAlignment="1">
      <alignment/>
      <protection/>
    </xf>
    <xf numFmtId="0" fontId="54" fillId="0" borderId="0" xfId="59" applyFont="1">
      <alignment/>
      <protection/>
    </xf>
    <xf numFmtId="0" fontId="14" fillId="0" borderId="0" xfId="59" applyFill="1" applyAlignment="1">
      <alignment horizontal="center"/>
      <protection/>
    </xf>
    <xf numFmtId="0" fontId="14" fillId="0" borderId="0" xfId="59" applyNumberFormat="1" applyFill="1" applyAlignment="1">
      <alignment horizontal="center"/>
      <protection/>
    </xf>
    <xf numFmtId="0" fontId="62" fillId="0" borderId="0" xfId="59" applyFont="1" applyFill="1" applyAlignment="1">
      <alignment horizontal="left" vertical="center"/>
      <protection/>
    </xf>
    <xf numFmtId="0" fontId="57" fillId="0" borderId="0" xfId="59" applyFont="1" applyFill="1" applyAlignment="1">
      <alignment horizontal="left" vertical="center"/>
      <protection/>
    </xf>
    <xf numFmtId="0" fontId="37" fillId="0" borderId="0" xfId="59" applyFont="1" applyFill="1" applyAlignment="1">
      <alignment horizontal="left" vertical="center"/>
      <protection/>
    </xf>
    <xf numFmtId="0" fontId="62" fillId="0" borderId="0" xfId="59" applyFont="1" applyFill="1" applyAlignment="1">
      <alignment horizontal="left"/>
      <protection/>
    </xf>
    <xf numFmtId="0" fontId="49" fillId="0" borderId="0" xfId="59" applyNumberFormat="1" applyFont="1" applyFill="1" applyAlignment="1">
      <alignment horizontal="center"/>
      <protection/>
    </xf>
    <xf numFmtId="0" fontId="37" fillId="0" borderId="0" xfId="59" applyFont="1" applyFill="1" applyAlignment="1">
      <alignment vertical="center"/>
      <protection/>
    </xf>
    <xf numFmtId="0" fontId="57" fillId="0" borderId="0" xfId="59" applyFont="1" applyFill="1" applyAlignment="1">
      <alignment horizontal="left"/>
      <protection/>
    </xf>
    <xf numFmtId="0" fontId="40" fillId="0" borderId="0" xfId="59" applyFont="1" applyFill="1" applyBorder="1" applyAlignment="1">
      <alignment horizontal="center" vertical="center" wrapText="1"/>
      <protection/>
    </xf>
    <xf numFmtId="1" fontId="37" fillId="0" borderId="0" xfId="59" applyNumberFormat="1" applyFont="1" applyFill="1" applyBorder="1" applyAlignment="1">
      <alignment horizontal="center" vertical="center" wrapText="1"/>
      <protection/>
    </xf>
    <xf numFmtId="1" fontId="37" fillId="0" borderId="17" xfId="59" applyNumberFormat="1" applyFont="1" applyFill="1" applyBorder="1" applyAlignment="1">
      <alignment horizontal="center" vertical="center" wrapText="1"/>
      <protection/>
    </xf>
    <xf numFmtId="0" fontId="45" fillId="0" borderId="17" xfId="59" applyNumberFormat="1" applyFont="1" applyFill="1" applyBorder="1" applyAlignment="1">
      <alignment horizontal="left" vertical="center" wrapText="1"/>
      <protection/>
    </xf>
    <xf numFmtId="0" fontId="37" fillId="0" borderId="17" xfId="59" applyNumberFormat="1" applyFont="1" applyFill="1" applyBorder="1" applyAlignment="1">
      <alignment horizontal="center" vertical="center"/>
      <protection/>
    </xf>
    <xf numFmtId="1" fontId="37" fillId="0" borderId="20" xfId="59" applyNumberFormat="1" applyFont="1" applyFill="1" applyBorder="1" applyAlignment="1">
      <alignment horizontal="center" vertical="center" wrapText="1"/>
      <protection/>
    </xf>
    <xf numFmtId="0" fontId="45" fillId="0" borderId="20" xfId="59" applyNumberFormat="1" applyFont="1" applyFill="1" applyBorder="1" applyAlignment="1">
      <alignment horizontal="left" vertical="center" wrapText="1"/>
      <protection/>
    </xf>
    <xf numFmtId="0" fontId="37" fillId="0" borderId="20" xfId="59" applyNumberFormat="1" applyFont="1" applyFill="1" applyBorder="1" applyAlignment="1">
      <alignment horizontal="center" textRotation="255"/>
      <protection/>
    </xf>
    <xf numFmtId="0" fontId="14" fillId="0" borderId="17" xfId="59" applyBorder="1">
      <alignment/>
      <protection/>
    </xf>
    <xf numFmtId="49" fontId="57" fillId="0" borderId="17" xfId="59" applyNumberFormat="1" applyFont="1" applyFill="1" applyBorder="1" applyAlignment="1">
      <alignment horizontal="center" vertical="center" wrapText="1"/>
      <protection/>
    </xf>
    <xf numFmtId="0" fontId="14" fillId="0" borderId="17" xfId="59" applyFont="1" applyBorder="1" applyAlignment="1">
      <alignment/>
      <protection/>
    </xf>
    <xf numFmtId="0" fontId="37" fillId="0" borderId="17" xfId="59" applyFont="1" applyBorder="1" applyAlignment="1">
      <alignment horizontal="left" vertical="center" wrapText="1"/>
      <protection/>
    </xf>
    <xf numFmtId="0" fontId="37" fillId="0" borderId="17" xfId="59" applyNumberFormat="1" applyFont="1" applyFill="1" applyBorder="1" applyAlignment="1">
      <alignment horizontal="center" textRotation="255"/>
      <protection/>
    </xf>
    <xf numFmtId="1" fontId="57" fillId="0" borderId="17" xfId="59" applyNumberFormat="1" applyFont="1" applyFill="1" applyBorder="1" applyAlignment="1">
      <alignment horizontal="center" vertical="center" wrapText="1"/>
      <protection/>
    </xf>
    <xf numFmtId="0" fontId="37" fillId="0" borderId="54" xfId="59" applyFont="1" applyFill="1" applyBorder="1" applyAlignment="1">
      <alignment horizontal="left" vertical="center" wrapText="1"/>
      <protection/>
    </xf>
    <xf numFmtId="0" fontId="37" fillId="0" borderId="17" xfId="59" applyNumberFormat="1" applyFont="1" applyFill="1" applyBorder="1" applyAlignment="1">
      <alignment horizontal="left" vertical="center" wrapText="1"/>
      <protection/>
    </xf>
    <xf numFmtId="49" fontId="57" fillId="0" borderId="17" xfId="59" applyNumberFormat="1" applyFont="1" applyFill="1" applyBorder="1" applyAlignment="1">
      <alignment horizontal="center" vertical="center" wrapText="1"/>
      <protection/>
    </xf>
    <xf numFmtId="49" fontId="57" fillId="0" borderId="17" xfId="59" applyNumberFormat="1" applyFont="1" applyFill="1" applyBorder="1" applyAlignment="1">
      <alignment horizontal="center" vertical="center" textRotation="90"/>
      <protection/>
    </xf>
    <xf numFmtId="0" fontId="64" fillId="0" borderId="0" xfId="59" applyFont="1" applyFill="1" applyBorder="1" applyAlignment="1">
      <alignment horizontal="left" vertical="center"/>
      <protection/>
    </xf>
    <xf numFmtId="0" fontId="57" fillId="0" borderId="0" xfId="59" applyFont="1" applyFill="1" applyBorder="1" applyAlignment="1">
      <alignment wrapText="1"/>
      <protection/>
    </xf>
    <xf numFmtId="0" fontId="54" fillId="0" borderId="0" xfId="59" applyFont="1" applyAlignment="1">
      <alignment horizontal="right"/>
      <protection/>
    </xf>
    <xf numFmtId="0" fontId="57" fillId="0" borderId="0" xfId="59" applyFont="1" applyBorder="1" applyAlignment="1">
      <alignment horizontal="left" wrapText="1"/>
      <protection/>
    </xf>
    <xf numFmtId="0" fontId="57" fillId="0" borderId="0" xfId="59" applyFont="1" applyBorder="1" applyAlignment="1">
      <alignment horizontal="left" wrapText="1"/>
      <protection/>
    </xf>
    <xf numFmtId="0" fontId="64" fillId="0" borderId="0" xfId="59" applyFont="1" applyBorder="1" applyAlignment="1">
      <alignment vertical="center" wrapText="1"/>
      <protection/>
    </xf>
    <xf numFmtId="0" fontId="64" fillId="0" borderId="0" xfId="59" applyFont="1" applyBorder="1" applyAlignment="1">
      <alignment horizontal="center" vertical="center" wrapText="1"/>
      <protection/>
    </xf>
    <xf numFmtId="0" fontId="39" fillId="0" borderId="0" xfId="59" applyFont="1" applyBorder="1" applyAlignment="1">
      <alignment horizontal="center" vertical="center" wrapText="1"/>
      <protection/>
    </xf>
    <xf numFmtId="0" fontId="39" fillId="0" borderId="0" xfId="59" applyFont="1" applyBorder="1" applyAlignment="1">
      <alignment horizontal="center" vertical="center" wrapText="1"/>
      <protection/>
    </xf>
    <xf numFmtId="0" fontId="38" fillId="0" borderId="0" xfId="59" applyNumberFormat="1" applyFont="1" applyAlignment="1">
      <alignment horizontal="center" vertical="center" wrapText="1"/>
      <protection/>
    </xf>
    <xf numFmtId="0" fontId="39" fillId="0" borderId="0" xfId="59" applyNumberFormat="1" applyFont="1" applyAlignment="1">
      <alignment horizontal="center" vertical="center" wrapText="1"/>
      <protection/>
    </xf>
    <xf numFmtId="0" fontId="39" fillId="0" borderId="0" xfId="59" applyNumberFormat="1" applyFont="1" applyBorder="1" applyAlignment="1">
      <alignment horizontal="center" vertical="center" wrapText="1"/>
      <protection/>
    </xf>
    <xf numFmtId="0" fontId="14" fillId="0" borderId="0" xfId="59" applyFont="1" applyBorder="1" applyAlignment="1">
      <alignment vertical="center" wrapText="1"/>
      <protection/>
    </xf>
    <xf numFmtId="0" fontId="62" fillId="0" borderId="0" xfId="59" applyFont="1" applyBorder="1" applyAlignment="1">
      <alignment horizontal="center" vertical="center" wrapText="1"/>
      <protection/>
    </xf>
    <xf numFmtId="0" fontId="62" fillId="0" borderId="0" xfId="59" applyFont="1" applyBorder="1" applyAlignment="1">
      <alignment horizontal="center" vertical="center"/>
      <protection/>
    </xf>
    <xf numFmtId="0" fontId="37" fillId="0" borderId="0" xfId="59" applyFont="1" applyFill="1" applyBorder="1" applyAlignment="1">
      <alignment horizontal="left" vertical="center"/>
      <protection/>
    </xf>
    <xf numFmtId="0" fontId="57" fillId="0" borderId="0" xfId="59" applyFont="1" applyFill="1" applyBorder="1" applyAlignment="1">
      <alignment horizontal="right" wrapText="1"/>
      <protection/>
    </xf>
    <xf numFmtId="0" fontId="57" fillId="0" borderId="0" xfId="59" applyFont="1" applyBorder="1" applyAlignment="1">
      <alignment horizontal="left" vertical="center" wrapText="1"/>
      <protection/>
    </xf>
    <xf numFmtId="0" fontId="65" fillId="0" borderId="0" xfId="59" applyFont="1" applyBorder="1" applyAlignment="1">
      <alignment horizontal="right" vertical="center" wrapText="1"/>
      <protection/>
    </xf>
    <xf numFmtId="0" fontId="39" fillId="0" borderId="0" xfId="59" applyNumberFormat="1" applyFont="1" applyAlignment="1">
      <alignment vertical="center" wrapText="1"/>
      <protection/>
    </xf>
    <xf numFmtId="0" fontId="38" fillId="0" borderId="0" xfId="59" applyFont="1" applyBorder="1" applyAlignment="1">
      <alignment horizontal="center"/>
      <protection/>
    </xf>
    <xf numFmtId="0" fontId="50" fillId="0" borderId="0" xfId="59" applyFont="1" applyBorder="1" applyAlignment="1">
      <alignment horizontal="center" vertical="center" wrapText="1"/>
      <protection/>
    </xf>
    <xf numFmtId="0" fontId="38" fillId="0" borderId="0" xfId="59" applyFont="1" applyBorder="1" applyAlignment="1">
      <alignment/>
      <protection/>
    </xf>
    <xf numFmtId="0" fontId="49" fillId="0" borderId="0" xfId="59" applyFont="1" applyBorder="1" applyAlignment="1">
      <alignment horizontal="center" vertical="center" wrapText="1"/>
      <protection/>
    </xf>
    <xf numFmtId="0" fontId="57" fillId="0" borderId="0" xfId="59" applyFont="1" applyBorder="1" applyAlignment="1">
      <alignment/>
      <protection/>
    </xf>
    <xf numFmtId="0" fontId="49" fillId="0" borderId="0" xfId="59" applyFont="1" applyBorder="1" applyAlignment="1">
      <alignment horizontal="center" vertical="center"/>
      <protection/>
    </xf>
    <xf numFmtId="0" fontId="37" fillId="0" borderId="0" xfId="59" applyFont="1" applyBorder="1" applyAlignment="1">
      <alignment horizontal="left" vertical="center" wrapText="1"/>
      <protection/>
    </xf>
    <xf numFmtId="49" fontId="37" fillId="0" borderId="0" xfId="59" applyNumberFormat="1" applyFont="1" applyFill="1" applyBorder="1" applyAlignment="1">
      <alignment vertical="center" wrapText="1"/>
      <protection/>
    </xf>
    <xf numFmtId="0" fontId="66" fillId="0" borderId="17" xfId="59" applyFont="1" applyBorder="1" applyAlignment="1">
      <alignment horizontal="left" vertical="center" wrapText="1"/>
      <protection/>
    </xf>
    <xf numFmtId="0" fontId="37" fillId="0" borderId="0" xfId="59" applyFont="1" applyFill="1" applyBorder="1" applyAlignment="1">
      <alignment vertical="center" wrapText="1"/>
      <protection/>
    </xf>
    <xf numFmtId="0" fontId="66" fillId="0" borderId="17" xfId="59" applyNumberFormat="1" applyFont="1" applyFill="1" applyBorder="1" applyAlignment="1">
      <alignment horizontal="left" vertical="center" wrapText="1"/>
      <protection/>
    </xf>
    <xf numFmtId="0" fontId="62" fillId="0" borderId="0" xfId="59" applyFont="1" applyAlignment="1">
      <alignment horizontal="center" vertical="center"/>
      <protection/>
    </xf>
    <xf numFmtId="49" fontId="57" fillId="0" borderId="0" xfId="59" applyNumberFormat="1" applyFont="1" applyFill="1" applyBorder="1" applyAlignment="1">
      <alignment horizontal="center" vertical="center" wrapText="1"/>
      <protection/>
    </xf>
    <xf numFmtId="0" fontId="57" fillId="0" borderId="0" xfId="59" applyNumberFormat="1" applyFont="1" applyFill="1" applyBorder="1" applyAlignment="1">
      <alignment horizontal="left" vertical="center" wrapText="1"/>
      <protection/>
    </xf>
    <xf numFmtId="0" fontId="62" fillId="0" borderId="0" xfId="59" applyFont="1" applyBorder="1" applyAlignment="1">
      <alignment horizontal="center" vertical="center"/>
      <protection/>
    </xf>
    <xf numFmtId="0" fontId="62" fillId="0" borderId="17" xfId="59" applyFont="1" applyBorder="1" applyAlignment="1">
      <alignment horizontal="center" vertical="center"/>
      <protection/>
    </xf>
    <xf numFmtId="0" fontId="38" fillId="0" borderId="17" xfId="59" applyFont="1" applyBorder="1" applyAlignment="1">
      <alignment horizontal="left" vertical="center" wrapText="1"/>
      <protection/>
    </xf>
    <xf numFmtId="49" fontId="57" fillId="0" borderId="17" xfId="59" applyNumberFormat="1" applyFont="1" applyFill="1" applyBorder="1" applyAlignment="1">
      <alignment horizontal="left" vertical="center" wrapText="1"/>
      <protection/>
    </xf>
    <xf numFmtId="0" fontId="38" fillId="0" borderId="17" xfId="59" applyNumberFormat="1" applyFont="1" applyFill="1" applyBorder="1" applyAlignment="1">
      <alignment horizontal="left" vertical="center" wrapText="1"/>
      <protection/>
    </xf>
    <xf numFmtId="0" fontId="62" fillId="0" borderId="25" xfId="59" applyFont="1" applyBorder="1" applyAlignment="1">
      <alignment horizontal="center" vertical="center"/>
      <protection/>
    </xf>
    <xf numFmtId="0" fontId="62" fillId="0" borderId="47" xfId="59" applyFont="1" applyBorder="1" applyAlignment="1">
      <alignment horizontal="left" vertical="center"/>
      <protection/>
    </xf>
    <xf numFmtId="0" fontId="62" fillId="0" borderId="17" xfId="59" applyFont="1" applyBorder="1" applyAlignment="1">
      <alignment horizontal="left" vertical="center"/>
      <protection/>
    </xf>
    <xf numFmtId="0" fontId="64" fillId="0" borderId="17" xfId="59" applyFont="1" applyFill="1" applyBorder="1" applyAlignment="1">
      <alignment horizontal="left" vertical="center"/>
      <protection/>
    </xf>
    <xf numFmtId="0" fontId="62" fillId="0" borderId="0" xfId="59" applyFont="1" applyFill="1" applyBorder="1" applyAlignment="1">
      <alignment horizontal="center" vertical="center" textRotation="90" wrapText="1"/>
      <protection/>
    </xf>
    <xf numFmtId="1" fontId="57" fillId="0" borderId="25" xfId="59" applyNumberFormat="1" applyFont="1" applyFill="1" applyBorder="1" applyAlignment="1">
      <alignment horizontal="center" vertical="center" wrapText="1"/>
      <protection/>
    </xf>
    <xf numFmtId="49" fontId="57" fillId="0" borderId="47" xfId="59" applyNumberFormat="1" applyFont="1" applyFill="1" applyBorder="1" applyAlignment="1">
      <alignment horizontal="left" vertical="center" wrapText="1"/>
      <protection/>
    </xf>
    <xf numFmtId="0" fontId="57" fillId="0" borderId="17" xfId="59" applyNumberFormat="1" applyFont="1" applyFill="1" applyBorder="1" applyAlignment="1">
      <alignment horizontal="left" vertical="center" wrapText="1"/>
      <protection/>
    </xf>
    <xf numFmtId="49" fontId="57" fillId="0" borderId="17" xfId="59" applyNumberFormat="1" applyFont="1" applyFill="1" applyBorder="1" applyAlignment="1">
      <alignment horizontal="center" vertical="center"/>
      <protection/>
    </xf>
    <xf numFmtId="0" fontId="57" fillId="0" borderId="0" xfId="59" applyFont="1" applyFill="1" applyBorder="1" applyAlignment="1">
      <alignment horizontal="center" vertical="center" wrapText="1"/>
      <protection/>
    </xf>
    <xf numFmtId="0" fontId="57" fillId="0" borderId="17" xfId="59" applyFont="1" applyBorder="1" applyAlignment="1">
      <alignment horizontal="left" vertical="center"/>
      <protection/>
    </xf>
    <xf numFmtId="0" fontId="57" fillId="0" borderId="17" xfId="59" applyFont="1" applyFill="1" applyBorder="1" applyAlignment="1">
      <alignment horizontal="center" vertical="center"/>
      <protection/>
    </xf>
    <xf numFmtId="0" fontId="54" fillId="0" borderId="0" xfId="59" applyFont="1" applyAlignment="1">
      <alignment horizontal="right" vertical="center"/>
      <protection/>
    </xf>
    <xf numFmtId="0" fontId="38" fillId="0" borderId="0" xfId="59" applyFont="1" applyFill="1" applyBorder="1" applyAlignment="1">
      <alignment horizontal="right" wrapText="1"/>
      <protection/>
    </xf>
    <xf numFmtId="0" fontId="57" fillId="0" borderId="0" xfId="59" applyFont="1" applyFill="1" applyBorder="1" applyAlignment="1">
      <alignment horizontal="center" wrapText="1"/>
      <protection/>
    </xf>
    <xf numFmtId="0" fontId="38" fillId="0" borderId="0" xfId="59" applyFont="1" applyBorder="1" applyAlignment="1">
      <alignment horizontal="center"/>
      <protection/>
    </xf>
    <xf numFmtId="0" fontId="57" fillId="0" borderId="0" xfId="59" applyFont="1" applyBorder="1" applyAlignment="1">
      <alignment horizontal="center"/>
      <protection/>
    </xf>
    <xf numFmtId="49" fontId="62" fillId="0" borderId="0" xfId="59" applyNumberFormat="1" applyFont="1" applyFill="1" applyAlignment="1">
      <alignment horizontal="left" vertical="center"/>
      <protection/>
    </xf>
    <xf numFmtId="1" fontId="47" fillId="0" borderId="17" xfId="59" applyNumberFormat="1" applyFont="1" applyFill="1" applyBorder="1" applyAlignment="1">
      <alignment horizontal="center" vertical="center" wrapText="1"/>
      <protection/>
    </xf>
    <xf numFmtId="0" fontId="67" fillId="0" borderId="17" xfId="59" applyFont="1" applyBorder="1" applyAlignment="1">
      <alignment horizontal="center" vertical="center" wrapText="1"/>
      <protection/>
    </xf>
    <xf numFmtId="0" fontId="66" fillId="0" borderId="17" xfId="59" applyNumberFormat="1" applyFont="1" applyFill="1" applyBorder="1" applyAlignment="1">
      <alignment horizontal="center" vertical="center"/>
      <protection/>
    </xf>
    <xf numFmtId="49" fontId="47" fillId="0" borderId="20" xfId="59" applyNumberFormat="1" applyFont="1" applyFill="1" applyBorder="1" applyAlignment="1">
      <alignment horizontal="center" vertical="center" wrapText="1"/>
      <protection/>
    </xf>
    <xf numFmtId="49" fontId="66" fillId="0" borderId="17" xfId="59" applyNumberFormat="1" applyFont="1" applyFill="1" applyBorder="1" applyAlignment="1">
      <alignment horizontal="center" vertical="center"/>
      <protection/>
    </xf>
    <xf numFmtId="0" fontId="62" fillId="0" borderId="0" xfId="59" applyFont="1" applyFill="1" applyBorder="1" applyAlignment="1">
      <alignment horizontal="left"/>
      <protection/>
    </xf>
    <xf numFmtId="0" fontId="45" fillId="0" borderId="0" xfId="59" applyNumberFormat="1" applyFont="1" applyFill="1" applyBorder="1" applyAlignment="1">
      <alignment horizontal="left" vertical="center" wrapText="1"/>
      <protection/>
    </xf>
    <xf numFmtId="0" fontId="49" fillId="0" borderId="0" xfId="59" applyFont="1" applyFill="1" applyBorder="1" applyAlignment="1">
      <alignment horizontal="center" vertical="center" textRotation="90" wrapText="1"/>
      <protection/>
    </xf>
    <xf numFmtId="0" fontId="57" fillId="0" borderId="56" xfId="59" applyFont="1" applyFill="1" applyBorder="1" applyAlignment="1">
      <alignment horizontal="right" wrapText="1"/>
      <protection/>
    </xf>
    <xf numFmtId="0" fontId="63" fillId="0" borderId="0" xfId="59" applyNumberFormat="1" applyFont="1" applyAlignment="1">
      <alignment horizontal="center" vertical="center" wrapText="1"/>
      <protection/>
    </xf>
    <xf numFmtId="0" fontId="68" fillId="0" borderId="0" xfId="59" applyFont="1" applyFill="1">
      <alignment/>
      <protection/>
    </xf>
    <xf numFmtId="0" fontId="69" fillId="0" borderId="0" xfId="59" applyFont="1" applyFill="1">
      <alignment/>
      <protection/>
    </xf>
    <xf numFmtId="0" fontId="70" fillId="0" borderId="0" xfId="59" applyFont="1" applyFill="1" applyBorder="1" applyAlignment="1">
      <alignment vertical="center"/>
      <protection/>
    </xf>
    <xf numFmtId="0" fontId="69" fillId="0" borderId="0" xfId="59" applyFont="1" applyFill="1" applyBorder="1" applyAlignment="1">
      <alignment horizontal="right" vertical="center" wrapText="1"/>
      <protection/>
    </xf>
    <xf numFmtId="0" fontId="69" fillId="0" borderId="0" xfId="59" applyFont="1" applyFill="1" applyBorder="1" applyAlignment="1">
      <alignment horizontal="center" vertical="center" wrapText="1"/>
      <protection/>
    </xf>
    <xf numFmtId="0" fontId="14" fillId="0" borderId="0" xfId="59" applyFill="1" applyBorder="1">
      <alignment/>
      <protection/>
    </xf>
    <xf numFmtId="0" fontId="69" fillId="0" borderId="0" xfId="59" applyFont="1" applyFill="1" applyBorder="1">
      <alignment/>
      <protection/>
    </xf>
    <xf numFmtId="0" fontId="48" fillId="0" borderId="0" xfId="59" applyFont="1" applyFill="1" applyBorder="1">
      <alignment/>
      <protection/>
    </xf>
    <xf numFmtId="0" fontId="48" fillId="0" borderId="0" xfId="59" applyFont="1" applyFill="1">
      <alignment/>
      <protection/>
    </xf>
    <xf numFmtId="0" fontId="71" fillId="0" borderId="0" xfId="59" applyFont="1" applyFill="1" applyBorder="1" applyAlignment="1">
      <alignment horizontal="center" vertical="center"/>
      <protection/>
    </xf>
    <xf numFmtId="0" fontId="69" fillId="0" borderId="0" xfId="59" applyFont="1" applyFill="1" applyBorder="1" applyAlignment="1">
      <alignment horizontal="center" vertical="center"/>
      <protection/>
    </xf>
    <xf numFmtId="1" fontId="71" fillId="0" borderId="0" xfId="59" applyNumberFormat="1" applyFont="1" applyFill="1" applyBorder="1" applyAlignment="1">
      <alignment horizontal="center" vertical="center"/>
      <protection/>
    </xf>
    <xf numFmtId="0" fontId="72" fillId="0" borderId="0" xfId="59" applyFont="1" applyFill="1" applyBorder="1" applyAlignment="1">
      <alignment horizontal="center" vertical="center"/>
      <protection/>
    </xf>
    <xf numFmtId="0" fontId="73" fillId="0" borderId="0" xfId="59" applyFont="1" applyFill="1" applyBorder="1" applyAlignment="1">
      <alignment horizontal="left" vertical="center" wrapText="1"/>
      <protection/>
    </xf>
    <xf numFmtId="0" fontId="69" fillId="0" borderId="0" xfId="59" applyFont="1" applyFill="1" applyBorder="1" applyAlignment="1">
      <alignment horizontal="center" vertical="center" wrapText="1"/>
      <protection/>
    </xf>
    <xf numFmtId="0" fontId="71" fillId="0" borderId="17" xfId="59" applyFont="1" applyFill="1" applyBorder="1" applyAlignment="1">
      <alignment horizontal="center" vertical="center"/>
      <protection/>
    </xf>
    <xf numFmtId="0" fontId="69" fillId="0" borderId="17" xfId="59" applyFont="1" applyFill="1" applyBorder="1" applyAlignment="1">
      <alignment horizontal="center" vertical="center"/>
      <protection/>
    </xf>
    <xf numFmtId="0" fontId="69" fillId="0" borderId="20" xfId="59" applyFont="1" applyFill="1" applyBorder="1" applyAlignment="1">
      <alignment horizontal="center" vertical="center"/>
      <protection/>
    </xf>
    <xf numFmtId="0" fontId="74" fillId="0" borderId="20" xfId="59" applyFont="1" applyFill="1" applyBorder="1" applyAlignment="1">
      <alignment horizontal="center" vertical="center"/>
      <protection/>
    </xf>
    <xf numFmtId="1" fontId="71" fillId="0" borderId="17" xfId="59" applyNumberFormat="1" applyFont="1" applyFill="1" applyBorder="1" applyAlignment="1">
      <alignment horizontal="center" vertical="center"/>
      <protection/>
    </xf>
    <xf numFmtId="1" fontId="74" fillId="0" borderId="20" xfId="59" applyNumberFormat="1" applyFont="1" applyFill="1" applyBorder="1" applyAlignment="1">
      <alignment horizontal="center" vertical="center"/>
      <protection/>
    </xf>
    <xf numFmtId="0" fontId="74" fillId="25" borderId="20" xfId="59" applyFont="1" applyFill="1" applyBorder="1" applyAlignment="1">
      <alignment horizontal="center" vertical="center"/>
      <protection/>
    </xf>
    <xf numFmtId="0" fontId="72" fillId="0" borderId="17" xfId="59" applyFont="1" applyFill="1" applyBorder="1" applyAlignment="1">
      <alignment horizontal="center" vertical="center"/>
      <protection/>
    </xf>
    <xf numFmtId="0" fontId="74" fillId="0" borderId="17" xfId="59" applyFont="1" applyFill="1" applyBorder="1" applyAlignment="1">
      <alignment vertical="center" wrapText="1"/>
      <protection/>
    </xf>
    <xf numFmtId="0" fontId="69" fillId="0" borderId="20" xfId="59" applyFont="1" applyFill="1" applyBorder="1" applyAlignment="1">
      <alignment horizontal="center" vertical="center" wrapText="1"/>
      <protection/>
    </xf>
    <xf numFmtId="0" fontId="75" fillId="0" borderId="20" xfId="59" applyFont="1" applyFill="1" applyBorder="1" applyAlignment="1">
      <alignment horizontal="center" vertical="center"/>
      <protection/>
    </xf>
    <xf numFmtId="0" fontId="76" fillId="25" borderId="20" xfId="59" applyFont="1" applyFill="1" applyBorder="1" applyAlignment="1">
      <alignment horizontal="center" vertical="center"/>
      <protection/>
    </xf>
    <xf numFmtId="0" fontId="76" fillId="0" borderId="20" xfId="59" applyFont="1" applyFill="1" applyBorder="1" applyAlignment="1">
      <alignment horizontal="center" vertical="center"/>
      <protection/>
    </xf>
    <xf numFmtId="1" fontId="76" fillId="0" borderId="17" xfId="59" applyNumberFormat="1" applyFont="1" applyFill="1" applyBorder="1" applyAlignment="1">
      <alignment horizontal="center" vertical="center"/>
      <protection/>
    </xf>
    <xf numFmtId="0" fontId="76" fillId="0" borderId="17" xfId="59" applyFont="1" applyFill="1" applyBorder="1" applyAlignment="1">
      <alignment horizontal="center" vertical="center"/>
      <protection/>
    </xf>
    <xf numFmtId="0" fontId="74" fillId="0" borderId="0" xfId="59" applyFont="1" applyFill="1" applyBorder="1" applyAlignment="1">
      <alignment horizontal="center" vertical="center"/>
      <protection/>
    </xf>
    <xf numFmtId="0" fontId="76" fillId="0" borderId="0" xfId="59" applyFont="1" applyFill="1" applyBorder="1" applyAlignment="1">
      <alignment horizontal="center" vertical="center"/>
      <protection/>
    </xf>
    <xf numFmtId="0" fontId="69" fillId="0" borderId="57" xfId="59" applyFont="1" applyFill="1" applyBorder="1" applyAlignment="1">
      <alignment horizontal="center" vertical="center" wrapText="1"/>
      <protection/>
    </xf>
    <xf numFmtId="49" fontId="74" fillId="0" borderId="17" xfId="59" applyNumberFormat="1" applyFont="1" applyFill="1" applyBorder="1" applyAlignment="1">
      <alignment vertical="center" wrapText="1"/>
      <protection/>
    </xf>
    <xf numFmtId="0" fontId="69" fillId="0" borderId="17" xfId="59" applyFont="1" applyFill="1" applyBorder="1" applyAlignment="1">
      <alignment horizontal="center" vertical="center" wrapText="1"/>
      <protection/>
    </xf>
    <xf numFmtId="0" fontId="74" fillId="0" borderId="54" xfId="59" applyFont="1" applyFill="1" applyBorder="1" applyAlignment="1">
      <alignment vertical="center" wrapText="1"/>
      <protection/>
    </xf>
    <xf numFmtId="0" fontId="14" fillId="0" borderId="0" xfId="59" applyFont="1" applyFill="1" applyBorder="1">
      <alignment/>
      <protection/>
    </xf>
    <xf numFmtId="0" fontId="69" fillId="25" borderId="17" xfId="59" applyFont="1" applyFill="1" applyBorder="1" applyAlignment="1">
      <alignment horizontal="center" vertical="center"/>
      <protection/>
    </xf>
    <xf numFmtId="0" fontId="52" fillId="0" borderId="0" xfId="59" applyFont="1" applyFill="1">
      <alignment/>
      <protection/>
    </xf>
    <xf numFmtId="0" fontId="71" fillId="0" borderId="17" xfId="59" applyFont="1" applyFill="1" applyBorder="1" applyAlignment="1">
      <alignment horizontal="center" vertical="center" textRotation="90" wrapText="1"/>
      <protection/>
    </xf>
    <xf numFmtId="0" fontId="71" fillId="25" borderId="20" xfId="59" applyFont="1" applyFill="1" applyBorder="1" applyAlignment="1">
      <alignment horizontal="center" vertical="center" textRotation="90" wrapText="1"/>
      <protection/>
    </xf>
    <xf numFmtId="0" fontId="71" fillId="0" borderId="20" xfId="59" applyFont="1" applyFill="1" applyBorder="1" applyAlignment="1">
      <alignment horizontal="center" vertical="center" textRotation="90" wrapText="1"/>
      <protection/>
    </xf>
    <xf numFmtId="0" fontId="69" fillId="0" borderId="20" xfId="59" applyFont="1" applyFill="1" applyBorder="1" applyAlignment="1">
      <alignment horizontal="center" vertical="center" textRotation="90" wrapText="1"/>
      <protection/>
    </xf>
    <xf numFmtId="0" fontId="71" fillId="0" borderId="17" xfId="59" applyFont="1" applyFill="1" applyBorder="1" applyAlignment="1">
      <alignment horizontal="center" vertical="center" textRotation="90" wrapText="1"/>
      <protection/>
    </xf>
    <xf numFmtId="0" fontId="71" fillId="25" borderId="17" xfId="59" applyFont="1" applyFill="1" applyBorder="1" applyAlignment="1">
      <alignment horizontal="center" vertical="center" textRotation="90" wrapText="1"/>
      <protection/>
    </xf>
    <xf numFmtId="0" fontId="69" fillId="0" borderId="17" xfId="59" applyFont="1" applyFill="1" applyBorder="1" applyAlignment="1">
      <alignment horizontal="center" vertical="center" textRotation="90" wrapText="1"/>
      <protection/>
    </xf>
    <xf numFmtId="0" fontId="69" fillId="0" borderId="17" xfId="59" applyFont="1" applyFill="1" applyBorder="1" applyAlignment="1">
      <alignment horizontal="center" vertical="center" wrapText="1"/>
      <protection/>
    </xf>
    <xf numFmtId="0" fontId="69" fillId="0" borderId="17" xfId="59" applyFont="1" applyFill="1" applyBorder="1" applyAlignment="1">
      <alignment horizontal="center" vertical="center"/>
      <protection/>
    </xf>
    <xf numFmtId="0" fontId="71" fillId="0" borderId="50" xfId="59" applyFont="1" applyFill="1" applyBorder="1" applyAlignment="1">
      <alignment/>
      <protection/>
    </xf>
    <xf numFmtId="0" fontId="71" fillId="0" borderId="58" xfId="59" applyFont="1" applyFill="1" applyBorder="1" applyAlignment="1">
      <alignment/>
      <protection/>
    </xf>
    <xf numFmtId="0" fontId="71" fillId="0" borderId="46" xfId="59" applyFont="1" applyFill="1" applyBorder="1" applyAlignment="1">
      <alignment/>
      <protection/>
    </xf>
    <xf numFmtId="0" fontId="77" fillId="0" borderId="0" xfId="59" applyFont="1" applyFill="1" applyAlignment="1">
      <alignment horizontal="center"/>
      <protection/>
    </xf>
    <xf numFmtId="0" fontId="78" fillId="0" borderId="0" xfId="59" applyFont="1" applyFill="1" applyBorder="1" applyAlignment="1">
      <alignment vertical="center"/>
      <protection/>
    </xf>
    <xf numFmtId="0" fontId="79" fillId="0" borderId="0" xfId="59" applyFont="1" applyFill="1" applyBorder="1" applyAlignment="1">
      <alignment horizontal="right" vertical="center"/>
      <protection/>
    </xf>
    <xf numFmtId="0" fontId="80" fillId="0" borderId="0" xfId="59" applyFont="1" applyFill="1" applyBorder="1" applyAlignment="1">
      <alignment vertical="center"/>
      <protection/>
    </xf>
    <xf numFmtId="0" fontId="80" fillId="0" borderId="0" xfId="59" applyFont="1" applyFill="1" applyBorder="1" applyAlignment="1">
      <alignment horizontal="center" vertical="center"/>
      <protection/>
    </xf>
    <xf numFmtId="0" fontId="81" fillId="0" borderId="0" xfId="59" applyFont="1" applyFill="1" applyBorder="1" applyAlignment="1">
      <alignment horizontal="center" vertical="center"/>
      <protection/>
    </xf>
    <xf numFmtId="0" fontId="79" fillId="0" borderId="0" xfId="59" applyFont="1" applyFill="1" applyAlignment="1">
      <alignment vertical="center"/>
      <protection/>
    </xf>
    <xf numFmtId="0" fontId="82" fillId="0" borderId="0" xfId="59" applyFont="1" applyFill="1" applyAlignment="1">
      <alignment horizontal="center"/>
      <protection/>
    </xf>
    <xf numFmtId="0" fontId="83" fillId="0" borderId="0" xfId="59" applyFont="1" applyFill="1" applyBorder="1" applyAlignment="1">
      <alignment vertical="center"/>
      <protection/>
    </xf>
    <xf numFmtId="0" fontId="84" fillId="0" borderId="0" xfId="59" applyFont="1" applyFill="1" applyAlignment="1">
      <alignment vertical="center" wrapText="1"/>
      <protection/>
    </xf>
    <xf numFmtId="0" fontId="78" fillId="0" borderId="0" xfId="59" applyFont="1" applyFill="1" applyBorder="1" applyAlignment="1">
      <alignment horizontal="center" vertical="center" wrapText="1"/>
      <protection/>
    </xf>
    <xf numFmtId="0" fontId="71" fillId="0" borderId="0" xfId="59" applyFont="1" applyFill="1" applyBorder="1" applyAlignment="1">
      <alignment vertical="center" wrapText="1"/>
      <protection/>
    </xf>
    <xf numFmtId="0" fontId="85" fillId="0" borderId="0" xfId="59" applyFont="1" applyFill="1" applyBorder="1" applyAlignment="1">
      <alignment vertical="center" wrapText="1"/>
      <protection/>
    </xf>
    <xf numFmtId="0" fontId="69" fillId="0" borderId="0" xfId="59" applyFont="1" applyFill="1" applyBorder="1" applyAlignment="1">
      <alignment vertical="center" wrapText="1"/>
      <protection/>
    </xf>
    <xf numFmtId="0" fontId="78" fillId="0" borderId="0" xfId="59" applyFont="1" applyFill="1" applyAlignment="1">
      <alignment vertical="center" wrapText="1"/>
      <protection/>
    </xf>
    <xf numFmtId="0" fontId="85" fillId="0" borderId="0" xfId="59" applyFont="1" applyFill="1" applyBorder="1" applyAlignment="1">
      <alignment vertical="center"/>
      <protection/>
    </xf>
    <xf numFmtId="0" fontId="69" fillId="0" borderId="0" xfId="59" applyFont="1" applyFill="1" applyBorder="1" applyAlignment="1">
      <alignment vertical="center"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_Данные связка 2 эт." xfId="56"/>
    <cellStyle name="Обычный 3" xfId="57"/>
    <cellStyle name="Обычный 3 2" xfId="58"/>
    <cellStyle name="Обычный 3 3" xfId="59"/>
    <cellStyle name="Обычный 3_5 класс Сквоз ЛК и РЕГ" xfId="60"/>
    <cellStyle name="Обычный 4" xfId="61"/>
    <cellStyle name="Обычный 4 2" xfId="62"/>
    <cellStyle name="Обычный 5" xfId="63"/>
    <cellStyle name="Обычный 6" xfId="64"/>
    <cellStyle name="Обычный__короткая СЮТУР В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%20-&#1047;&#1086;&#1083;,&#1086;&#1089;,2012&#1075;\&#1055;&#1077;&#1096;&#1082;&#1072;%202012\&#1057;&#1045;&#1050;&#1056;&#1045;&#1058;&#1040;&#1056;&#1068;_&#1079;&#1086;&#1083;&#1086;&#1090;&#1072;&#1103;%20&#1086;&#1089;&#1077;&#1085;&#110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2;&#1086;&#1080;%20&#1076;&#1086;&#1082;&#1091;&#1084;&#1077;&#1085;&#1090;&#1099;\Downloads\&#1042;&#1086;&#1076;&#1072;-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Заявка"/>
      <sheetName val="DATA_личка"/>
      <sheetName val="DATA_связки"/>
      <sheetName val="DATA_группа"/>
      <sheetName val="База"/>
      <sheetName val="Тех.заявка"/>
      <sheetName val="Протокол_личка"/>
      <sheetName val="Протокол_связки"/>
      <sheetName val="Протокол_группа"/>
      <sheetName val="Финишка"/>
      <sheetName val="Лист5"/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бщеком  вода финал"/>
      <sheetName val="Вода эстафета"/>
      <sheetName val="Вода вся подл."/>
      <sheetName val="общеком  вода подл"/>
      <sheetName val="старт"/>
      <sheetName val="РАПОРТ"/>
      <sheetName val="судьи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5"/>
    <pageSetUpPr fitToPage="1"/>
  </sheetPr>
  <dimension ref="A1:S37"/>
  <sheetViews>
    <sheetView view="pageBreakPreview" zoomScale="70" zoomScaleNormal="75" zoomScaleSheetLayoutView="70" zoomScalePageLayoutView="0" workbookViewId="0" topLeftCell="A1">
      <pane ySplit="13" topLeftCell="A14" activePane="bottomLeft" state="frozen"/>
      <selection pane="topLeft" activeCell="A1" sqref="A1"/>
      <selection pane="bottomLeft" activeCell="B9" sqref="B9:D9"/>
    </sheetView>
  </sheetViews>
  <sheetFormatPr defaultColWidth="9.140625" defaultRowHeight="36.75" customHeight="1"/>
  <cols>
    <col min="1" max="1" width="4.7109375" style="255" customWidth="1"/>
    <col min="2" max="2" width="31.421875" style="255" customWidth="1"/>
    <col min="3" max="3" width="36.421875" style="338" customWidth="1"/>
    <col min="4" max="4" width="22.421875" style="338" customWidth="1"/>
    <col min="5" max="5" width="15.421875" style="255" customWidth="1"/>
    <col min="6" max="6" width="15.57421875" style="255" customWidth="1"/>
    <col min="7" max="16384" width="9.140625" style="255" customWidth="1"/>
  </cols>
  <sheetData>
    <row r="1" spans="1:7" ht="18">
      <c r="A1" s="422" t="s">
        <v>450</v>
      </c>
      <c r="B1" s="422"/>
      <c r="C1" s="422"/>
      <c r="D1" s="422"/>
      <c r="E1" s="391"/>
      <c r="F1" s="391"/>
      <c r="G1" s="391"/>
    </row>
    <row r="2" spans="1:7" ht="15.75">
      <c r="A2" s="421" t="s">
        <v>449</v>
      </c>
      <c r="B2" s="421"/>
      <c r="C2" s="421"/>
      <c r="D2" s="421"/>
      <c r="E2" s="389"/>
      <c r="F2" s="389"/>
      <c r="G2" s="389"/>
    </row>
    <row r="3" spans="1:7" ht="15.75">
      <c r="A3" s="421" t="s">
        <v>448</v>
      </c>
      <c r="B3" s="421"/>
      <c r="C3" s="421"/>
      <c r="D3" s="421"/>
      <c r="E3" s="389"/>
      <c r="F3" s="389"/>
      <c r="G3" s="389"/>
    </row>
    <row r="4" spans="1:7" ht="7.5" customHeight="1">
      <c r="A4" s="421"/>
      <c r="B4" s="421"/>
      <c r="C4" s="421"/>
      <c r="D4" s="421"/>
      <c r="E4" s="387"/>
      <c r="F4" s="387"/>
      <c r="G4" s="387"/>
    </row>
    <row r="5" spans="1:7" ht="43.5" customHeight="1">
      <c r="A5" s="378" t="s">
        <v>447</v>
      </c>
      <c r="B5" s="378"/>
      <c r="C5" s="378"/>
      <c r="D5" s="378"/>
      <c r="E5" s="386"/>
      <c r="F5" s="386"/>
      <c r="G5" s="386"/>
    </row>
    <row r="6" spans="1:6" ht="14.25" customHeight="1">
      <c r="A6" s="377"/>
      <c r="B6" s="377"/>
      <c r="C6" s="377"/>
      <c r="D6" s="377"/>
      <c r="E6" s="377"/>
      <c r="F6" s="376"/>
    </row>
    <row r="7" spans="1:6" ht="25.5" customHeight="1">
      <c r="A7" s="375" t="s">
        <v>390</v>
      </c>
      <c r="B7" s="375"/>
      <c r="C7" s="375"/>
      <c r="D7" s="375"/>
      <c r="E7" s="373"/>
      <c r="F7" s="372"/>
    </row>
    <row r="8" spans="1:19" ht="15" customHeight="1">
      <c r="A8" s="371" t="s">
        <v>389</v>
      </c>
      <c r="B8" s="371"/>
      <c r="C8" s="371"/>
      <c r="D8" s="420"/>
      <c r="E8" s="368"/>
      <c r="F8" s="368"/>
      <c r="G8" s="368"/>
      <c r="H8" s="368"/>
      <c r="I8" s="368"/>
      <c r="J8" s="368"/>
      <c r="K8" s="368"/>
      <c r="L8" s="368"/>
      <c r="M8" s="368"/>
      <c r="N8" s="368"/>
      <c r="O8" s="368"/>
      <c r="P8" s="368"/>
      <c r="Q8" s="368"/>
      <c r="R8" s="368"/>
      <c r="S8" s="368"/>
    </row>
    <row r="9" spans="1:19" ht="15" customHeight="1">
      <c r="A9" s="370"/>
      <c r="B9" s="419" t="s">
        <v>3</v>
      </c>
      <c r="C9" s="419"/>
      <c r="D9" s="419"/>
      <c r="E9" s="368"/>
      <c r="F9" s="368"/>
      <c r="G9" s="368"/>
      <c r="H9" s="368"/>
      <c r="I9" s="368"/>
      <c r="J9" s="368"/>
      <c r="K9" s="368"/>
      <c r="L9" s="368"/>
      <c r="M9" s="368"/>
      <c r="N9" s="368"/>
      <c r="O9" s="368"/>
      <c r="P9" s="368"/>
      <c r="Q9" s="368"/>
      <c r="R9" s="368"/>
      <c r="S9" s="368"/>
    </row>
    <row r="10" spans="1:4" ht="27.75" customHeight="1">
      <c r="A10" s="367" t="s">
        <v>446</v>
      </c>
      <c r="B10" s="367"/>
      <c r="D10" s="418" t="s">
        <v>445</v>
      </c>
    </row>
    <row r="11" spans="1:5" ht="31.5" customHeight="1">
      <c r="A11" s="366" t="s">
        <v>5</v>
      </c>
      <c r="B11" s="365" t="s">
        <v>444</v>
      </c>
      <c r="C11" s="365" t="s">
        <v>443</v>
      </c>
      <c r="D11" s="365" t="s">
        <v>442</v>
      </c>
      <c r="E11" s="349"/>
    </row>
    <row r="12" spans="1:5" ht="12.75" customHeight="1">
      <c r="A12" s="366"/>
      <c r="B12" s="365"/>
      <c r="C12" s="365"/>
      <c r="D12" s="365"/>
      <c r="E12" s="349"/>
    </row>
    <row r="13" spans="1:5" ht="12.75" customHeight="1">
      <c r="A13" s="366"/>
      <c r="B13" s="365"/>
      <c r="C13" s="365"/>
      <c r="D13" s="365"/>
      <c r="E13" s="349"/>
    </row>
    <row r="14" spans="1:5" s="398" customFormat="1" ht="21.75" customHeight="1">
      <c r="A14" s="414" t="s">
        <v>378</v>
      </c>
      <c r="B14" s="416" t="s">
        <v>441</v>
      </c>
      <c r="C14" s="403" t="s">
        <v>428</v>
      </c>
      <c r="D14" s="417">
        <v>1</v>
      </c>
      <c r="E14" s="415"/>
    </row>
    <row r="15" spans="1:5" s="398" customFormat="1" ht="21.75" customHeight="1">
      <c r="A15" s="414" t="s">
        <v>376</v>
      </c>
      <c r="B15" s="416" t="s">
        <v>440</v>
      </c>
      <c r="C15" s="403" t="s">
        <v>370</v>
      </c>
      <c r="D15" s="417">
        <v>2</v>
      </c>
      <c r="E15" s="415"/>
    </row>
    <row r="16" spans="1:5" s="398" customFormat="1" ht="21.75" customHeight="1">
      <c r="A16" s="414" t="s">
        <v>374</v>
      </c>
      <c r="B16" s="416" t="s">
        <v>439</v>
      </c>
      <c r="C16" s="403" t="s">
        <v>415</v>
      </c>
      <c r="D16" s="417">
        <v>3</v>
      </c>
      <c r="E16" s="415"/>
    </row>
    <row r="17" spans="1:5" s="398" customFormat="1" ht="21.75" customHeight="1">
      <c r="A17" s="414" t="s">
        <v>369</v>
      </c>
      <c r="B17" s="416" t="s">
        <v>438</v>
      </c>
      <c r="C17" s="403" t="s">
        <v>415</v>
      </c>
      <c r="D17" s="417">
        <v>4</v>
      </c>
      <c r="E17" s="415"/>
    </row>
    <row r="18" spans="1:5" s="398" customFormat="1" ht="21.75" customHeight="1">
      <c r="A18" s="414" t="s">
        <v>372</v>
      </c>
      <c r="B18" s="416" t="s">
        <v>437</v>
      </c>
      <c r="C18" s="405" t="s">
        <v>370</v>
      </c>
      <c r="D18" s="417">
        <v>5</v>
      </c>
      <c r="E18" s="415"/>
    </row>
    <row r="19" spans="1:5" s="398" customFormat="1" ht="21.75" customHeight="1">
      <c r="A19" s="414" t="s">
        <v>366</v>
      </c>
      <c r="B19" s="416" t="s">
        <v>436</v>
      </c>
      <c r="C19" s="405" t="s">
        <v>428</v>
      </c>
      <c r="D19" s="417">
        <v>6</v>
      </c>
      <c r="E19" s="415"/>
    </row>
    <row r="20" spans="1:5" s="398" customFormat="1" ht="21.75" customHeight="1">
      <c r="A20" s="414" t="s">
        <v>435</v>
      </c>
      <c r="B20" s="416" t="s">
        <v>434</v>
      </c>
      <c r="C20" s="403" t="s">
        <v>370</v>
      </c>
      <c r="D20" s="417">
        <v>7</v>
      </c>
      <c r="E20" s="415"/>
    </row>
    <row r="21" spans="1:5" s="398" customFormat="1" ht="21.75" customHeight="1">
      <c r="A21" s="414" t="s">
        <v>431</v>
      </c>
      <c r="B21" s="416" t="s">
        <v>433</v>
      </c>
      <c r="C21" s="403" t="s">
        <v>411</v>
      </c>
      <c r="D21" s="417">
        <v>8</v>
      </c>
      <c r="E21" s="415"/>
    </row>
    <row r="22" spans="1:5" s="398" customFormat="1" ht="21.75" customHeight="1">
      <c r="A22" s="414" t="s">
        <v>429</v>
      </c>
      <c r="B22" s="416" t="s">
        <v>432</v>
      </c>
      <c r="C22" s="403" t="s">
        <v>415</v>
      </c>
      <c r="D22" s="358" t="s">
        <v>431</v>
      </c>
      <c r="E22" s="415"/>
    </row>
    <row r="23" spans="1:5" s="398" customFormat="1" ht="21.75" customHeight="1">
      <c r="A23" s="414" t="s">
        <v>427</v>
      </c>
      <c r="B23" s="416" t="s">
        <v>430</v>
      </c>
      <c r="C23" s="403" t="s">
        <v>411</v>
      </c>
      <c r="D23" s="358" t="s">
        <v>429</v>
      </c>
      <c r="E23" s="415"/>
    </row>
    <row r="24" spans="1:5" s="398" customFormat="1" ht="21.75" customHeight="1">
      <c r="A24" s="414" t="s">
        <v>425</v>
      </c>
      <c r="B24" s="416" t="s">
        <v>212</v>
      </c>
      <c r="C24" s="403" t="s">
        <v>428</v>
      </c>
      <c r="D24" s="358" t="s">
        <v>427</v>
      </c>
      <c r="E24" s="415"/>
    </row>
    <row r="25" spans="1:5" s="398" customFormat="1" ht="21.75" customHeight="1">
      <c r="A25" s="414" t="s">
        <v>423</v>
      </c>
      <c r="B25" s="416" t="s">
        <v>426</v>
      </c>
      <c r="C25" s="405" t="s">
        <v>370</v>
      </c>
      <c r="D25" s="358" t="s">
        <v>425</v>
      </c>
      <c r="E25" s="415"/>
    </row>
    <row r="26" spans="1:5" s="398" customFormat="1" ht="21.75" customHeight="1">
      <c r="A26" s="414" t="s">
        <v>422</v>
      </c>
      <c r="B26" s="416" t="s">
        <v>424</v>
      </c>
      <c r="C26" s="405" t="s">
        <v>411</v>
      </c>
      <c r="D26" s="358" t="s">
        <v>423</v>
      </c>
      <c r="E26" s="415"/>
    </row>
    <row r="27" spans="1:5" s="398" customFormat="1" ht="21.75" customHeight="1">
      <c r="A27" s="414" t="s">
        <v>420</v>
      </c>
      <c r="B27" s="416" t="s">
        <v>257</v>
      </c>
      <c r="C27" s="405" t="s">
        <v>370</v>
      </c>
      <c r="D27" s="358" t="s">
        <v>422</v>
      </c>
      <c r="E27" s="415"/>
    </row>
    <row r="28" spans="1:5" s="398" customFormat="1" ht="21.75" customHeight="1">
      <c r="A28" s="414" t="s">
        <v>418</v>
      </c>
      <c r="B28" s="416" t="s">
        <v>421</v>
      </c>
      <c r="C28" s="405" t="s">
        <v>39</v>
      </c>
      <c r="D28" s="358" t="s">
        <v>420</v>
      </c>
      <c r="E28" s="415"/>
    </row>
    <row r="29" spans="1:5" s="398" customFormat="1" ht="21.75" customHeight="1">
      <c r="A29" s="414" t="s">
        <v>419</v>
      </c>
      <c r="B29" s="416" t="s">
        <v>192</v>
      </c>
      <c r="C29" s="405" t="s">
        <v>39</v>
      </c>
      <c r="D29" s="358" t="s">
        <v>418</v>
      </c>
      <c r="E29" s="415"/>
    </row>
    <row r="30" spans="1:5" s="398" customFormat="1" ht="21.75" customHeight="1">
      <c r="A30" s="414"/>
      <c r="B30" s="413"/>
      <c r="C30" s="412"/>
      <c r="D30" s="411"/>
      <c r="E30" s="410"/>
    </row>
    <row r="31" spans="1:4" s="398" customFormat="1" ht="21.75" customHeight="1">
      <c r="A31" s="409" t="s">
        <v>417</v>
      </c>
      <c r="B31" s="408"/>
      <c r="C31" s="407"/>
      <c r="D31" s="406"/>
    </row>
    <row r="32" spans="1:4" s="398" customFormat="1" ht="21.75" customHeight="1">
      <c r="A32" s="402">
        <v>1</v>
      </c>
      <c r="B32" s="404" t="s">
        <v>416</v>
      </c>
      <c r="C32" s="403" t="s">
        <v>415</v>
      </c>
      <c r="D32" s="402">
        <v>1</v>
      </c>
    </row>
    <row r="33" spans="1:4" s="398" customFormat="1" ht="21.75" customHeight="1">
      <c r="A33" s="402">
        <v>2</v>
      </c>
      <c r="B33" s="404" t="s">
        <v>414</v>
      </c>
      <c r="C33" s="405" t="s">
        <v>413</v>
      </c>
      <c r="D33" s="402">
        <v>2</v>
      </c>
    </row>
    <row r="34" spans="1:4" s="398" customFormat="1" ht="21.75" customHeight="1">
      <c r="A34" s="402">
        <v>3</v>
      </c>
      <c r="B34" s="404" t="s">
        <v>412</v>
      </c>
      <c r="C34" s="403" t="s">
        <v>411</v>
      </c>
      <c r="D34" s="402">
        <v>3</v>
      </c>
    </row>
    <row r="35" spans="1:4" s="398" customFormat="1" ht="21.75" customHeight="1">
      <c r="A35" s="401"/>
      <c r="B35" s="400"/>
      <c r="C35" s="400"/>
      <c r="D35" s="399"/>
    </row>
    <row r="36" spans="1:12" s="339" customFormat="1" ht="36.75" customHeight="1">
      <c r="A36" s="344" t="s">
        <v>363</v>
      </c>
      <c r="B36" s="348"/>
      <c r="C36" s="347"/>
      <c r="D36" s="347"/>
      <c r="E36" s="342"/>
      <c r="F36" s="346"/>
      <c r="G36" s="342"/>
      <c r="H36" s="342"/>
      <c r="I36" s="341"/>
      <c r="J36" s="340"/>
      <c r="K36" s="210"/>
      <c r="L36" s="210"/>
    </row>
    <row r="37" spans="1:12" s="339" customFormat="1" ht="36.75" customHeight="1">
      <c r="A37" s="344" t="s">
        <v>362</v>
      </c>
      <c r="B37" s="345"/>
      <c r="C37" s="347"/>
      <c r="E37" s="342"/>
      <c r="F37" s="343"/>
      <c r="G37" s="342"/>
      <c r="H37" s="342"/>
      <c r="I37" s="341"/>
      <c r="J37" s="340"/>
      <c r="K37" s="210"/>
      <c r="L37" s="210"/>
    </row>
  </sheetData>
  <sheetProtection selectLockedCells="1" selectUnlockedCells="1"/>
  <mergeCells count="11">
    <mergeCell ref="A8:C8"/>
    <mergeCell ref="B9:D9"/>
    <mergeCell ref="A11:A13"/>
    <mergeCell ref="B11:B13"/>
    <mergeCell ref="C11:C13"/>
    <mergeCell ref="D11:D13"/>
    <mergeCell ref="A1:D1"/>
    <mergeCell ref="A2:D2"/>
    <mergeCell ref="A3:D4"/>
    <mergeCell ref="A5:D5"/>
    <mergeCell ref="A7:D7"/>
  </mergeCells>
  <printOptions/>
  <pageMargins left="1.4402777777777778" right="0.1597222222222222" top="0.2902777777777778" bottom="0.20972222222222223" header="0.5118055555555555" footer="0.5118055555555555"/>
  <pageSetup fitToHeight="1" fitToWidth="1"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4:X28"/>
  <sheetViews>
    <sheetView view="pageBreakPreview" zoomScale="70" zoomScaleNormal="75" zoomScaleSheetLayoutView="70" zoomScalePageLayoutView="0" workbookViewId="0" topLeftCell="A13">
      <selection activeCell="C34" sqref="C34"/>
    </sheetView>
  </sheetViews>
  <sheetFormatPr defaultColWidth="9.140625" defaultRowHeight="12.75"/>
  <cols>
    <col min="1" max="1" width="5.7109375" style="208" customWidth="1"/>
    <col min="2" max="2" width="78.8515625" style="338" customWidth="1"/>
    <col min="3" max="3" width="16.28125" style="338" customWidth="1"/>
    <col min="4" max="4" width="15.140625" style="338" customWidth="1"/>
    <col min="5" max="5" width="18.57421875" style="338" customWidth="1"/>
    <col min="6" max="6" width="17.57421875" style="338" customWidth="1"/>
    <col min="7" max="8" width="22.00390625" style="338" customWidth="1"/>
    <col min="9" max="9" width="14.421875" style="338" customWidth="1"/>
    <col min="10" max="10" width="15.421875" style="208" customWidth="1"/>
    <col min="11" max="11" width="15.57421875" style="208" customWidth="1"/>
    <col min="12" max="16384" width="9.140625" style="208" customWidth="1"/>
  </cols>
  <sheetData>
    <row r="3" ht="17.25" customHeight="1"/>
    <row r="4" spans="1:11" ht="18">
      <c r="A4" s="391"/>
      <c r="B4" s="381" t="s">
        <v>291</v>
      </c>
      <c r="C4" s="381"/>
      <c r="D4" s="381"/>
      <c r="E4" s="381"/>
      <c r="F4" s="381"/>
      <c r="G4" s="381"/>
      <c r="H4" s="381"/>
      <c r="I4" s="381"/>
      <c r="J4" s="381"/>
      <c r="K4" s="389"/>
    </row>
    <row r="5" spans="1:10" ht="18" customHeight="1">
      <c r="A5" s="389"/>
      <c r="B5" s="380" t="s">
        <v>290</v>
      </c>
      <c r="C5" s="380"/>
      <c r="D5" s="380"/>
      <c r="E5" s="380"/>
      <c r="F5" s="380"/>
      <c r="G5" s="380"/>
      <c r="H5" s="380"/>
      <c r="I5" s="380"/>
      <c r="J5" s="380"/>
    </row>
    <row r="6" spans="1:10" ht="18" customHeight="1">
      <c r="A6" s="389"/>
      <c r="B6" s="380" t="s">
        <v>467</v>
      </c>
      <c r="C6" s="380"/>
      <c r="D6" s="380"/>
      <c r="E6" s="380"/>
      <c r="F6" s="380"/>
      <c r="G6" s="380"/>
      <c r="H6" s="380"/>
      <c r="I6" s="380"/>
      <c r="J6" s="380"/>
    </row>
    <row r="7" spans="2:10" ht="17.25" customHeight="1">
      <c r="B7" s="380" t="s">
        <v>391</v>
      </c>
      <c r="C7" s="380"/>
      <c r="D7" s="380"/>
      <c r="E7" s="380"/>
      <c r="F7" s="380"/>
      <c r="G7" s="380"/>
      <c r="H7" s="380"/>
      <c r="I7" s="380"/>
      <c r="J7" s="380"/>
    </row>
    <row r="8" spans="1:11" ht="39" customHeight="1">
      <c r="A8" s="377"/>
      <c r="B8" s="433" t="s">
        <v>466</v>
      </c>
      <c r="C8" s="377"/>
      <c r="D8" s="377"/>
      <c r="E8" s="377"/>
      <c r="F8" s="377"/>
      <c r="G8" s="377"/>
      <c r="H8" s="377"/>
      <c r="I8" s="377"/>
      <c r="J8" s="377"/>
      <c r="K8" s="376"/>
    </row>
    <row r="9" spans="1:11" ht="25.5" customHeight="1">
      <c r="A9" s="375" t="s">
        <v>465</v>
      </c>
      <c r="B9" s="375"/>
      <c r="C9" s="375"/>
      <c r="D9" s="375"/>
      <c r="E9" s="375"/>
      <c r="F9" s="375"/>
      <c r="G9" s="375"/>
      <c r="H9" s="375"/>
      <c r="I9" s="375"/>
      <c r="J9" s="373"/>
      <c r="K9" s="372"/>
    </row>
    <row r="10" spans="1:11" ht="25.5" customHeight="1">
      <c r="A10" s="367" t="s">
        <v>464</v>
      </c>
      <c r="B10" s="374"/>
      <c r="C10" s="374"/>
      <c r="D10" s="374"/>
      <c r="E10" s="374"/>
      <c r="F10" s="374"/>
      <c r="G10" s="374"/>
      <c r="H10" s="374"/>
      <c r="I10" s="374"/>
      <c r="J10" s="373"/>
      <c r="K10" s="372"/>
    </row>
    <row r="11" spans="1:24" ht="15" customHeight="1">
      <c r="A11" s="371" t="s">
        <v>389</v>
      </c>
      <c r="B11" s="371"/>
      <c r="C11" s="370"/>
      <c r="D11" s="432" t="s">
        <v>3</v>
      </c>
      <c r="E11" s="432"/>
      <c r="F11" s="432"/>
      <c r="G11" s="432"/>
      <c r="H11" s="432"/>
      <c r="I11" s="432"/>
      <c r="K11" s="368"/>
      <c r="L11" s="368"/>
      <c r="M11" s="368"/>
      <c r="N11" s="368"/>
      <c r="O11" s="368"/>
      <c r="P11" s="368"/>
      <c r="Q11" s="368"/>
      <c r="R11" s="368"/>
      <c r="S11" s="368"/>
      <c r="T11" s="368"/>
      <c r="U11" s="368"/>
      <c r="V11" s="368"/>
      <c r="W11" s="368"/>
      <c r="X11" s="368"/>
    </row>
    <row r="12" spans="1:12" ht="31.5" customHeight="1">
      <c r="A12" s="366" t="s">
        <v>5</v>
      </c>
      <c r="B12" s="365" t="s">
        <v>387</v>
      </c>
      <c r="C12" s="365" t="s">
        <v>463</v>
      </c>
      <c r="D12" s="365" t="s">
        <v>462</v>
      </c>
      <c r="E12" s="365" t="s">
        <v>457</v>
      </c>
      <c r="F12" s="365" t="s">
        <v>456</v>
      </c>
      <c r="G12" s="365" t="s">
        <v>455</v>
      </c>
      <c r="H12" s="365" t="s">
        <v>454</v>
      </c>
      <c r="I12" s="365" t="s">
        <v>453</v>
      </c>
      <c r="K12" s="365" t="s">
        <v>461</v>
      </c>
      <c r="L12" s="365" t="s">
        <v>460</v>
      </c>
    </row>
    <row r="13" spans="1:12" ht="12.75" customHeight="1">
      <c r="A13" s="366"/>
      <c r="B13" s="365"/>
      <c r="C13" s="365"/>
      <c r="D13" s="365"/>
      <c r="E13" s="365"/>
      <c r="F13" s="365"/>
      <c r="G13" s="365"/>
      <c r="H13" s="365"/>
      <c r="I13" s="365"/>
      <c r="K13" s="365"/>
      <c r="L13" s="365"/>
    </row>
    <row r="14" spans="1:12" ht="24.75" customHeight="1">
      <c r="A14" s="366"/>
      <c r="B14" s="365"/>
      <c r="C14" s="365"/>
      <c r="D14" s="365"/>
      <c r="E14" s="365"/>
      <c r="F14" s="365"/>
      <c r="G14" s="365"/>
      <c r="H14" s="365"/>
      <c r="I14" s="365"/>
      <c r="J14" s="349"/>
      <c r="K14" s="365"/>
      <c r="L14" s="365"/>
    </row>
    <row r="15" spans="1:12" ht="53.25" customHeight="1">
      <c r="A15" s="426">
        <v>1</v>
      </c>
      <c r="B15" s="364" t="s">
        <v>451</v>
      </c>
      <c r="C15" s="425">
        <f>1+6+11</f>
        <v>18</v>
      </c>
      <c r="D15" s="424">
        <v>2</v>
      </c>
      <c r="E15" s="424">
        <f>D15+C15</f>
        <v>20</v>
      </c>
      <c r="F15" s="424">
        <v>2</v>
      </c>
      <c r="G15" s="424">
        <v>18</v>
      </c>
      <c r="H15" s="424">
        <v>1</v>
      </c>
      <c r="I15" s="424">
        <v>1</v>
      </c>
      <c r="J15" s="431"/>
      <c r="K15" s="425">
        <v>1</v>
      </c>
      <c r="L15" s="425">
        <v>20</v>
      </c>
    </row>
    <row r="16" spans="1:12" ht="53.25" customHeight="1">
      <c r="A16" s="426">
        <v>2</v>
      </c>
      <c r="B16" s="360" t="s">
        <v>415</v>
      </c>
      <c r="C16" s="425">
        <f>3+4+9</f>
        <v>16</v>
      </c>
      <c r="D16" s="424">
        <v>1</v>
      </c>
      <c r="E16" s="424">
        <f>D16+C16</f>
        <v>17</v>
      </c>
      <c r="F16" s="424">
        <v>1</v>
      </c>
      <c r="G16" s="424">
        <v>20</v>
      </c>
      <c r="H16" s="424">
        <v>2</v>
      </c>
      <c r="I16" s="424">
        <v>2</v>
      </c>
      <c r="J16" s="431"/>
      <c r="K16" s="425">
        <v>2</v>
      </c>
      <c r="L16" s="425">
        <v>18</v>
      </c>
    </row>
    <row r="17" spans="1:12" ht="53.25" customHeight="1">
      <c r="A17" s="426">
        <v>3</v>
      </c>
      <c r="B17" s="360" t="s">
        <v>411</v>
      </c>
      <c r="C17" s="425">
        <f>8+10+13</f>
        <v>31</v>
      </c>
      <c r="D17" s="424">
        <v>3</v>
      </c>
      <c r="E17" s="424">
        <f>D17+C17</f>
        <v>34</v>
      </c>
      <c r="F17" s="424">
        <v>3</v>
      </c>
      <c r="G17" s="424">
        <v>16</v>
      </c>
      <c r="H17" s="424">
        <v>3</v>
      </c>
      <c r="I17" s="424">
        <v>3</v>
      </c>
      <c r="J17" s="431"/>
      <c r="K17" s="425">
        <v>3</v>
      </c>
      <c r="L17" s="425">
        <v>16</v>
      </c>
    </row>
    <row r="18" spans="1:12" ht="53.25" customHeight="1">
      <c r="A18" s="426">
        <v>4</v>
      </c>
      <c r="B18" s="364" t="s">
        <v>39</v>
      </c>
      <c r="C18" s="425" t="s">
        <v>364</v>
      </c>
      <c r="D18" s="424" t="s">
        <v>364</v>
      </c>
      <c r="E18" s="424" t="s">
        <v>364</v>
      </c>
      <c r="F18" s="424"/>
      <c r="G18" s="424"/>
      <c r="H18" s="424"/>
      <c r="I18" s="424"/>
      <c r="J18" s="431"/>
      <c r="K18" s="425">
        <v>4</v>
      </c>
      <c r="L18" s="425">
        <v>15</v>
      </c>
    </row>
    <row r="19" spans="1:2" ht="25.5">
      <c r="A19" s="232"/>
      <c r="B19" s="430"/>
    </row>
    <row r="20" spans="1:17" s="339" customFormat="1" ht="36.75" customHeight="1">
      <c r="A20" s="344" t="s">
        <v>363</v>
      </c>
      <c r="B20" s="430"/>
      <c r="C20" s="348"/>
      <c r="D20" s="382"/>
      <c r="E20" s="382"/>
      <c r="F20" s="382"/>
      <c r="G20" s="382"/>
      <c r="H20" s="382"/>
      <c r="I20" s="382"/>
      <c r="J20" s="342"/>
      <c r="K20" s="346"/>
      <c r="L20" s="342"/>
      <c r="M20" s="342"/>
      <c r="N20" s="341"/>
      <c r="O20" s="340"/>
      <c r="P20" s="210"/>
      <c r="Q20" s="210"/>
    </row>
    <row r="21" spans="1:17" s="339" customFormat="1" ht="36.75" customHeight="1">
      <c r="A21" s="344" t="s">
        <v>362</v>
      </c>
      <c r="B21" s="429"/>
      <c r="C21" s="345"/>
      <c r="D21" s="347"/>
      <c r="E21" s="347"/>
      <c r="F21" s="347"/>
      <c r="G21" s="344"/>
      <c r="H21" s="344"/>
      <c r="I21" s="344"/>
      <c r="J21" s="342"/>
      <c r="K21" s="343"/>
      <c r="L21" s="342"/>
      <c r="M21" s="342"/>
      <c r="N21" s="341"/>
      <c r="O21" s="340"/>
      <c r="P21" s="210"/>
      <c r="Q21" s="210"/>
    </row>
    <row r="22" spans="1:17" s="339" customFormat="1" ht="36.75" customHeight="1">
      <c r="A22" s="366" t="s">
        <v>5</v>
      </c>
      <c r="B22" s="365" t="s">
        <v>387</v>
      </c>
      <c r="C22" s="365" t="s">
        <v>459</v>
      </c>
      <c r="D22" s="365" t="s">
        <v>458</v>
      </c>
      <c r="E22" s="365" t="s">
        <v>457</v>
      </c>
      <c r="F22" s="365" t="s">
        <v>456</v>
      </c>
      <c r="G22" s="365" t="s">
        <v>455</v>
      </c>
      <c r="H22" s="365" t="s">
        <v>454</v>
      </c>
      <c r="I22" s="365" t="s">
        <v>453</v>
      </c>
      <c r="J22" s="342"/>
      <c r="K22" s="343"/>
      <c r="L22" s="342"/>
      <c r="M22" s="342"/>
      <c r="N22" s="341"/>
      <c r="O22" s="340"/>
      <c r="P22" s="210"/>
      <c r="Q22" s="210"/>
    </row>
    <row r="23" spans="1:17" s="339" customFormat="1" ht="36.75" customHeight="1">
      <c r="A23" s="366"/>
      <c r="B23" s="365"/>
      <c r="C23" s="365"/>
      <c r="D23" s="365"/>
      <c r="E23" s="365"/>
      <c r="F23" s="365"/>
      <c r="G23" s="365"/>
      <c r="H23" s="365"/>
      <c r="I23" s="365"/>
      <c r="J23" s="342"/>
      <c r="K23" s="343"/>
      <c r="L23" s="342"/>
      <c r="M23" s="342"/>
      <c r="N23" s="341"/>
      <c r="O23" s="340"/>
      <c r="P23" s="210"/>
      <c r="Q23" s="210"/>
    </row>
    <row r="24" spans="1:17" s="339" customFormat="1" ht="36.75" customHeight="1">
      <c r="A24" s="366"/>
      <c r="B24" s="365"/>
      <c r="C24" s="365"/>
      <c r="D24" s="365"/>
      <c r="E24" s="365"/>
      <c r="F24" s="365"/>
      <c r="G24" s="365"/>
      <c r="H24" s="365"/>
      <c r="I24" s="365"/>
      <c r="J24" s="342"/>
      <c r="K24" s="343"/>
      <c r="L24" s="342"/>
      <c r="M24" s="342"/>
      <c r="N24" s="341"/>
      <c r="O24" s="340"/>
      <c r="P24" s="210"/>
      <c r="Q24" s="210"/>
    </row>
    <row r="25" spans="1:17" s="339" customFormat="1" ht="36.75" customHeight="1">
      <c r="A25" s="428" t="s">
        <v>378</v>
      </c>
      <c r="B25" s="360" t="s">
        <v>415</v>
      </c>
      <c r="C25" s="425">
        <v>2</v>
      </c>
      <c r="D25" s="424">
        <v>1</v>
      </c>
      <c r="E25" s="424">
        <f>D25+C25</f>
        <v>3</v>
      </c>
      <c r="F25" s="424">
        <v>1</v>
      </c>
      <c r="G25" s="424">
        <v>20</v>
      </c>
      <c r="H25" s="424">
        <v>2</v>
      </c>
      <c r="I25" s="427" t="s">
        <v>452</v>
      </c>
      <c r="J25" s="423">
        <f>G25+I25</f>
        <v>38</v>
      </c>
      <c r="K25" s="343"/>
      <c r="L25" s="342"/>
      <c r="M25" s="342"/>
      <c r="N25" s="341"/>
      <c r="O25" s="340"/>
      <c r="P25" s="210"/>
      <c r="Q25" s="210"/>
    </row>
    <row r="26" spans="1:10" ht="36.75" customHeight="1">
      <c r="A26" s="426">
        <v>2</v>
      </c>
      <c r="B26" s="364" t="s">
        <v>451</v>
      </c>
      <c r="C26" s="425">
        <v>1</v>
      </c>
      <c r="D26" s="424">
        <v>2</v>
      </c>
      <c r="E26" s="424">
        <f>D26+C26</f>
        <v>3</v>
      </c>
      <c r="F26" s="424">
        <v>2</v>
      </c>
      <c r="G26" s="424">
        <v>18</v>
      </c>
      <c r="H26" s="424">
        <v>1</v>
      </c>
      <c r="I26" s="424">
        <v>20</v>
      </c>
      <c r="J26" s="423">
        <f>G26+I26</f>
        <v>38</v>
      </c>
    </row>
    <row r="27" spans="1:10" ht="27">
      <c r="A27" s="426">
        <v>3</v>
      </c>
      <c r="B27" s="360" t="s">
        <v>411</v>
      </c>
      <c r="C27" s="425">
        <v>3</v>
      </c>
      <c r="D27" s="424">
        <v>3</v>
      </c>
      <c r="E27" s="424">
        <f>D27+C27</f>
        <v>6</v>
      </c>
      <c r="F27" s="424">
        <v>3</v>
      </c>
      <c r="G27" s="424">
        <v>16</v>
      </c>
      <c r="H27" s="424">
        <v>3</v>
      </c>
      <c r="I27" s="424">
        <v>16</v>
      </c>
      <c r="J27" s="423">
        <f>G27+I27</f>
        <v>32</v>
      </c>
    </row>
    <row r="28" spans="1:10" ht="27">
      <c r="A28" s="426">
        <v>4</v>
      </c>
      <c r="B28" s="364" t="s">
        <v>39</v>
      </c>
      <c r="C28" s="425">
        <v>1</v>
      </c>
      <c r="D28" s="424">
        <v>0</v>
      </c>
      <c r="E28" s="424">
        <f>D28+C28</f>
        <v>1</v>
      </c>
      <c r="F28" s="424">
        <v>4</v>
      </c>
      <c r="G28" s="424">
        <v>15</v>
      </c>
      <c r="H28" s="424">
        <v>4</v>
      </c>
      <c r="I28" s="424">
        <v>15</v>
      </c>
      <c r="J28" s="423">
        <f>G28+I28</f>
        <v>30</v>
      </c>
    </row>
  </sheetData>
  <sheetProtection selectLockedCells="1" selectUnlockedCells="1"/>
  <mergeCells count="28">
    <mergeCell ref="B4:J4"/>
    <mergeCell ref="B5:J5"/>
    <mergeCell ref="B6:J6"/>
    <mergeCell ref="B7:J7"/>
    <mergeCell ref="A9:I9"/>
    <mergeCell ref="A11:B11"/>
    <mergeCell ref="D11:I11"/>
    <mergeCell ref="A12:A14"/>
    <mergeCell ref="B12:B14"/>
    <mergeCell ref="C12:C14"/>
    <mergeCell ref="D12:D14"/>
    <mergeCell ref="E12:E14"/>
    <mergeCell ref="F12:F14"/>
    <mergeCell ref="G12:G14"/>
    <mergeCell ref="H12:H14"/>
    <mergeCell ref="I12:I14"/>
    <mergeCell ref="K12:K14"/>
    <mergeCell ref="L12:L14"/>
    <mergeCell ref="D20:I20"/>
    <mergeCell ref="G22:G24"/>
    <mergeCell ref="H22:H24"/>
    <mergeCell ref="I22:I24"/>
    <mergeCell ref="A22:A24"/>
    <mergeCell ref="B22:B24"/>
    <mergeCell ref="C22:C24"/>
    <mergeCell ref="D22:D24"/>
    <mergeCell ref="E22:E24"/>
    <mergeCell ref="F22:F24"/>
  </mergeCells>
  <printOptions/>
  <pageMargins left="0.7298611111111111" right="0.1701388888888889" top="0.8298611111111112" bottom="0.19652777777777777" header="0.5118055555555555" footer="0.5118055555555555"/>
  <pageSetup fitToHeight="1" fitToWidth="1" horizontalDpi="300" verticalDpi="300" orientation="landscape" paperSize="9" scale="5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1"/>
  <sheetViews>
    <sheetView tabSelected="1" zoomScale="25" zoomScaleNormal="25" zoomScaleSheetLayoutView="25" zoomScalePageLayoutView="0" workbookViewId="0" topLeftCell="B10">
      <selection activeCell="V28" sqref="V28"/>
    </sheetView>
  </sheetViews>
  <sheetFormatPr defaultColWidth="9.140625" defaultRowHeight="45.75" customHeight="1"/>
  <cols>
    <col min="1" max="1" width="10.8515625" style="211" customWidth="1"/>
    <col min="2" max="2" width="122.421875" style="211" customWidth="1"/>
    <col min="3" max="3" width="16.00390625" style="434" customWidth="1"/>
    <col min="4" max="4" width="13.8515625" style="434" customWidth="1"/>
    <col min="5" max="5" width="18.00390625" style="211" customWidth="1"/>
    <col min="6" max="6" width="17.421875" style="211" customWidth="1"/>
    <col min="7" max="7" width="16.28125" style="211" customWidth="1"/>
    <col min="8" max="8" width="14.57421875" style="211" customWidth="1"/>
    <col min="9" max="9" width="20.28125" style="211" customWidth="1"/>
    <col min="10" max="10" width="13.421875" style="211" customWidth="1"/>
    <col min="11" max="11" width="25.7109375" style="211" customWidth="1"/>
    <col min="12" max="12" width="28.28125" style="211" customWidth="1"/>
    <col min="13" max="13" width="34.7109375" style="211" customWidth="1"/>
    <col min="14" max="14" width="32.00390625" style="211" customWidth="1"/>
    <col min="15" max="16" width="20.28125" style="211" customWidth="1"/>
    <col min="17" max="18" width="17.421875" style="211" customWidth="1"/>
    <col min="19" max="19" width="19.140625" style="211" customWidth="1"/>
    <col min="20" max="21" width="24.28125" style="211" customWidth="1"/>
    <col min="22" max="22" width="23.140625" style="211" customWidth="1"/>
    <col min="23" max="23" width="23.421875" style="211" customWidth="1"/>
    <col min="24" max="24" width="35.421875" style="211" customWidth="1"/>
    <col min="25" max="25" width="21.7109375" style="211" customWidth="1"/>
    <col min="26" max="27" width="9.00390625" style="211" customWidth="1"/>
    <col min="28" max="28" width="36.00390625" style="210" customWidth="1"/>
    <col min="29" max="29" width="17.140625" style="208" customWidth="1"/>
    <col min="30" max="30" width="9.140625" style="208" customWidth="1"/>
    <col min="31" max="31" width="16.28125" style="208" customWidth="1"/>
    <col min="32" max="32" width="12.7109375" style="208" customWidth="1"/>
    <col min="33" max="16384" width="9.140625" style="208" customWidth="1"/>
  </cols>
  <sheetData>
    <row r="1" spans="1:31" s="210" customFormat="1" ht="42.75" customHeight="1">
      <c r="A1" s="501" t="s">
        <v>291</v>
      </c>
      <c r="B1" s="501"/>
      <c r="C1" s="501"/>
      <c r="D1" s="501"/>
      <c r="E1" s="501"/>
      <c r="F1" s="501"/>
      <c r="G1" s="501"/>
      <c r="H1" s="501"/>
      <c r="I1" s="501"/>
      <c r="J1" s="501"/>
      <c r="K1" s="501"/>
      <c r="L1" s="501"/>
      <c r="M1" s="501"/>
      <c r="N1" s="501"/>
      <c r="O1" s="501"/>
      <c r="P1" s="501"/>
      <c r="Q1" s="501"/>
      <c r="R1" s="501"/>
      <c r="S1" s="501"/>
      <c r="T1" s="501"/>
      <c r="U1" s="444"/>
      <c r="V1" s="500"/>
      <c r="W1" s="500"/>
      <c r="X1" s="500"/>
      <c r="Y1" s="500"/>
      <c r="Z1" s="499"/>
      <c r="AA1" s="499"/>
      <c r="AB1" s="499"/>
      <c r="AC1" s="494"/>
      <c r="AD1" s="494"/>
      <c r="AE1" s="494"/>
    </row>
    <row r="2" spans="1:31" s="210" customFormat="1" ht="38.25" customHeight="1">
      <c r="A2" s="498" t="s">
        <v>290</v>
      </c>
      <c r="B2" s="498"/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498"/>
      <c r="N2" s="498"/>
      <c r="O2" s="498"/>
      <c r="P2" s="498"/>
      <c r="Q2" s="498"/>
      <c r="R2" s="498"/>
      <c r="S2" s="498"/>
      <c r="T2" s="498"/>
      <c r="U2" s="448"/>
      <c r="V2" s="497"/>
      <c r="W2" s="497"/>
      <c r="X2" s="497"/>
      <c r="Y2" s="497"/>
      <c r="Z2" s="499"/>
      <c r="AA2" s="499"/>
      <c r="AB2" s="499"/>
      <c r="AC2" s="494"/>
      <c r="AD2" s="494"/>
      <c r="AE2" s="494"/>
    </row>
    <row r="3" spans="1:31" s="210" customFormat="1" ht="44.25" customHeight="1">
      <c r="A3" s="498" t="s">
        <v>289</v>
      </c>
      <c r="B3" s="498"/>
      <c r="C3" s="498"/>
      <c r="D3" s="498"/>
      <c r="E3" s="498"/>
      <c r="F3" s="498"/>
      <c r="G3" s="498"/>
      <c r="H3" s="498"/>
      <c r="I3" s="498"/>
      <c r="J3" s="498"/>
      <c r="K3" s="498"/>
      <c r="L3" s="498"/>
      <c r="M3" s="498"/>
      <c r="N3" s="498"/>
      <c r="O3" s="498"/>
      <c r="P3" s="498"/>
      <c r="Q3" s="498"/>
      <c r="R3" s="498"/>
      <c r="S3" s="448"/>
      <c r="T3" s="448"/>
      <c r="U3" s="448"/>
      <c r="V3" s="497"/>
      <c r="W3" s="497"/>
      <c r="X3" s="497"/>
      <c r="Y3" s="497"/>
      <c r="Z3" s="495"/>
      <c r="AA3" s="495"/>
      <c r="AB3" s="495"/>
      <c r="AC3" s="494"/>
      <c r="AD3" s="494"/>
      <c r="AE3" s="494"/>
    </row>
    <row r="4" spans="1:31" s="210" customFormat="1" ht="68.25" customHeight="1">
      <c r="A4" s="496" t="s">
        <v>391</v>
      </c>
      <c r="B4" s="496"/>
      <c r="C4" s="496"/>
      <c r="D4" s="496"/>
      <c r="E4" s="496"/>
      <c r="F4" s="496"/>
      <c r="G4" s="496"/>
      <c r="H4" s="496"/>
      <c r="I4" s="496"/>
      <c r="J4" s="496"/>
      <c r="K4" s="496"/>
      <c r="L4" s="496"/>
      <c r="M4" s="496"/>
      <c r="N4" s="496"/>
      <c r="O4" s="496"/>
      <c r="P4" s="496"/>
      <c r="Q4" s="496"/>
      <c r="R4" s="496"/>
      <c r="S4" s="496"/>
      <c r="T4" s="496"/>
      <c r="U4" s="496"/>
      <c r="V4" s="496"/>
      <c r="W4" s="496"/>
      <c r="X4" s="496"/>
      <c r="Y4" s="496"/>
      <c r="Z4" s="495"/>
      <c r="AA4" s="495"/>
      <c r="AB4" s="495"/>
      <c r="AC4" s="494"/>
      <c r="AD4" s="494"/>
      <c r="AE4" s="494"/>
    </row>
    <row r="5" spans="1:31" s="210" customFormat="1" ht="77.25" customHeight="1">
      <c r="A5" s="493" t="s">
        <v>493</v>
      </c>
      <c r="B5" s="493"/>
      <c r="C5" s="493"/>
      <c r="D5" s="493"/>
      <c r="E5" s="493"/>
      <c r="F5" s="493"/>
      <c r="G5" s="493"/>
      <c r="H5" s="493"/>
      <c r="I5" s="493"/>
      <c r="J5" s="493"/>
      <c r="K5" s="493"/>
      <c r="L5" s="493"/>
      <c r="M5" s="493"/>
      <c r="N5" s="493"/>
      <c r="O5" s="493"/>
      <c r="P5" s="493"/>
      <c r="Q5" s="493"/>
      <c r="R5" s="493"/>
      <c r="S5" s="493"/>
      <c r="T5" s="493"/>
      <c r="U5" s="493"/>
      <c r="V5" s="493"/>
      <c r="W5" s="493"/>
      <c r="X5" s="493"/>
      <c r="Y5" s="493"/>
      <c r="Z5" s="486"/>
      <c r="AA5" s="492"/>
      <c r="AB5" s="492"/>
      <c r="AC5" s="485"/>
      <c r="AD5" s="485"/>
      <c r="AE5" s="485"/>
    </row>
    <row r="6" spans="1:31" s="210" customFormat="1" ht="21" customHeight="1">
      <c r="A6" s="489"/>
      <c r="B6" s="489"/>
      <c r="C6" s="490"/>
      <c r="D6" s="490"/>
      <c r="E6" s="489"/>
      <c r="F6" s="489"/>
      <c r="G6" s="489"/>
      <c r="H6" s="489"/>
      <c r="I6" s="489"/>
      <c r="J6" s="489"/>
      <c r="K6" s="489"/>
      <c r="L6" s="489"/>
      <c r="M6" s="489"/>
      <c r="N6" s="489"/>
      <c r="O6" s="489"/>
      <c r="P6" s="489"/>
      <c r="Q6" s="489"/>
      <c r="R6" s="489"/>
      <c r="S6" s="489"/>
      <c r="T6" s="489"/>
      <c r="U6" s="489"/>
      <c r="V6" s="489"/>
      <c r="W6" s="489"/>
      <c r="X6" s="489"/>
      <c r="Y6" s="489"/>
      <c r="Z6" s="486"/>
      <c r="AA6" s="492"/>
      <c r="AB6" s="492"/>
      <c r="AC6" s="485"/>
      <c r="AD6" s="485"/>
      <c r="AE6" s="485"/>
    </row>
    <row r="7" spans="1:31" s="210" customFormat="1" ht="12" customHeight="1">
      <c r="A7" s="489"/>
      <c r="B7" s="489"/>
      <c r="C7" s="490"/>
      <c r="D7" s="490"/>
      <c r="E7" s="489"/>
      <c r="F7" s="489"/>
      <c r="G7" s="489"/>
      <c r="H7" s="489"/>
      <c r="I7" s="489"/>
      <c r="J7" s="489"/>
      <c r="K7" s="489"/>
      <c r="L7" s="489"/>
      <c r="M7" s="489"/>
      <c r="N7" s="489"/>
      <c r="O7" s="489"/>
      <c r="P7" s="489"/>
      <c r="Q7" s="489"/>
      <c r="R7" s="489"/>
      <c r="S7" s="489"/>
      <c r="T7" s="489"/>
      <c r="U7" s="489"/>
      <c r="V7" s="489"/>
      <c r="W7" s="489"/>
      <c r="X7" s="489"/>
      <c r="Y7" s="489"/>
      <c r="Z7" s="486"/>
      <c r="AA7" s="492"/>
      <c r="AB7" s="492"/>
      <c r="AC7" s="485"/>
      <c r="AD7" s="485"/>
      <c r="AE7" s="485"/>
    </row>
    <row r="8" spans="1:31" s="210" customFormat="1" ht="39" customHeight="1">
      <c r="A8" s="489"/>
      <c r="B8" s="491" t="s">
        <v>492</v>
      </c>
      <c r="C8" s="490"/>
      <c r="D8" s="490"/>
      <c r="E8" s="489"/>
      <c r="F8" s="489"/>
      <c r="G8" s="489"/>
      <c r="H8" s="489"/>
      <c r="I8" s="489"/>
      <c r="J8" s="489"/>
      <c r="K8" s="489"/>
      <c r="L8" s="489"/>
      <c r="M8" s="489"/>
      <c r="N8" s="489"/>
      <c r="O8" s="489"/>
      <c r="P8" s="489"/>
      <c r="Q8" s="489"/>
      <c r="R8" s="489"/>
      <c r="S8" s="489"/>
      <c r="T8" s="489"/>
      <c r="U8" s="489"/>
      <c r="W8" s="488"/>
      <c r="X8" s="488"/>
      <c r="Y8" s="487" t="s">
        <v>491</v>
      </c>
      <c r="Z8" s="486"/>
      <c r="AA8" s="485"/>
      <c r="AB8" s="485"/>
      <c r="AC8" s="485"/>
      <c r="AD8" s="485"/>
      <c r="AE8" s="485"/>
    </row>
    <row r="9" spans="1:27" s="210" customFormat="1" ht="48.75" customHeight="1">
      <c r="A9" s="481" t="s">
        <v>490</v>
      </c>
      <c r="B9" s="480" t="s">
        <v>489</v>
      </c>
      <c r="C9" s="484" t="s">
        <v>488</v>
      </c>
      <c r="D9" s="483"/>
      <c r="E9" s="483"/>
      <c r="F9" s="483"/>
      <c r="G9" s="483"/>
      <c r="H9" s="483"/>
      <c r="I9" s="483"/>
      <c r="J9" s="483"/>
      <c r="K9" s="483"/>
      <c r="L9" s="483"/>
      <c r="M9" s="483"/>
      <c r="N9" s="483"/>
      <c r="O9" s="483"/>
      <c r="P9" s="483"/>
      <c r="Q9" s="483"/>
      <c r="R9" s="483"/>
      <c r="S9" s="483"/>
      <c r="T9" s="483"/>
      <c r="U9" s="483"/>
      <c r="V9" s="482"/>
      <c r="W9" s="473" t="s">
        <v>487</v>
      </c>
      <c r="X9" s="473" t="s">
        <v>486</v>
      </c>
      <c r="Y9" s="473" t="s">
        <v>485</v>
      </c>
      <c r="Z9" s="211"/>
      <c r="AA9" s="211"/>
    </row>
    <row r="10" spans="1:27" s="210" customFormat="1" ht="19.5" customHeight="1">
      <c r="A10" s="481"/>
      <c r="B10" s="480"/>
      <c r="C10" s="480" t="s">
        <v>484</v>
      </c>
      <c r="D10" s="480"/>
      <c r="E10" s="480"/>
      <c r="F10" s="480"/>
      <c r="G10" s="480"/>
      <c r="H10" s="480"/>
      <c r="I10" s="480"/>
      <c r="J10" s="480"/>
      <c r="K10" s="481" t="s">
        <v>483</v>
      </c>
      <c r="L10" s="481"/>
      <c r="M10" s="480" t="s">
        <v>482</v>
      </c>
      <c r="N10" s="480"/>
      <c r="O10" s="480"/>
      <c r="P10" s="480"/>
      <c r="Q10" s="480"/>
      <c r="R10" s="480" t="s">
        <v>481</v>
      </c>
      <c r="S10" s="480"/>
      <c r="T10" s="480"/>
      <c r="U10" s="480"/>
      <c r="V10" s="480"/>
      <c r="W10" s="473"/>
      <c r="X10" s="473"/>
      <c r="Y10" s="473"/>
      <c r="Z10" s="211"/>
      <c r="AA10" s="211"/>
    </row>
    <row r="11" spans="1:27" s="210" customFormat="1" ht="12.75" customHeight="1">
      <c r="A11" s="481"/>
      <c r="B11" s="480"/>
      <c r="C11" s="480"/>
      <c r="D11" s="480"/>
      <c r="E11" s="480"/>
      <c r="F11" s="480"/>
      <c r="G11" s="480"/>
      <c r="H11" s="480"/>
      <c r="I11" s="480"/>
      <c r="J11" s="480"/>
      <c r="K11" s="481"/>
      <c r="L11" s="481"/>
      <c r="M11" s="480"/>
      <c r="N11" s="480"/>
      <c r="O11" s="480"/>
      <c r="P11" s="480"/>
      <c r="Q11" s="480"/>
      <c r="R11" s="480"/>
      <c r="S11" s="480"/>
      <c r="T11" s="480"/>
      <c r="U11" s="480"/>
      <c r="V11" s="480"/>
      <c r="W11" s="473"/>
      <c r="X11" s="473"/>
      <c r="Y11" s="473"/>
      <c r="Z11" s="211"/>
      <c r="AA11" s="211"/>
    </row>
    <row r="12" spans="1:30" s="210" customFormat="1" ht="99" customHeight="1">
      <c r="A12" s="481"/>
      <c r="B12" s="480"/>
      <c r="C12" s="480"/>
      <c r="D12" s="480"/>
      <c r="E12" s="480"/>
      <c r="F12" s="480"/>
      <c r="G12" s="480"/>
      <c r="H12" s="480"/>
      <c r="I12" s="480"/>
      <c r="J12" s="480"/>
      <c r="K12" s="481"/>
      <c r="L12" s="481"/>
      <c r="M12" s="480"/>
      <c r="N12" s="480"/>
      <c r="O12" s="480"/>
      <c r="P12" s="480"/>
      <c r="Q12" s="480"/>
      <c r="R12" s="480"/>
      <c r="S12" s="480"/>
      <c r="T12" s="480"/>
      <c r="U12" s="480"/>
      <c r="V12" s="480"/>
      <c r="W12" s="473"/>
      <c r="X12" s="473"/>
      <c r="Y12" s="473"/>
      <c r="Z12" s="211"/>
      <c r="AA12" s="442"/>
      <c r="AB12" s="442"/>
      <c r="AC12" s="442"/>
      <c r="AD12" s="442"/>
    </row>
    <row r="13" spans="1:30" s="472" customFormat="1" ht="409.5" customHeight="1">
      <c r="A13" s="481"/>
      <c r="B13" s="480"/>
      <c r="C13" s="479" t="s">
        <v>480</v>
      </c>
      <c r="D13" s="479" t="s">
        <v>479</v>
      </c>
      <c r="E13" s="479" t="s">
        <v>478</v>
      </c>
      <c r="F13" s="479" t="s">
        <v>477</v>
      </c>
      <c r="G13" s="479" t="s">
        <v>476</v>
      </c>
      <c r="H13" s="477" t="s">
        <v>471</v>
      </c>
      <c r="I13" s="477" t="s">
        <v>470</v>
      </c>
      <c r="J13" s="478" t="s">
        <v>469</v>
      </c>
      <c r="K13" s="477" t="s">
        <v>470</v>
      </c>
      <c r="L13" s="474" t="s">
        <v>469</v>
      </c>
      <c r="M13" s="476" t="s">
        <v>475</v>
      </c>
      <c r="N13" s="476" t="s">
        <v>474</v>
      </c>
      <c r="O13" s="475" t="s">
        <v>471</v>
      </c>
      <c r="P13" s="475" t="s">
        <v>470</v>
      </c>
      <c r="Q13" s="474" t="s">
        <v>469</v>
      </c>
      <c r="R13" s="476" t="s">
        <v>473</v>
      </c>
      <c r="S13" s="476" t="s">
        <v>472</v>
      </c>
      <c r="T13" s="475" t="s">
        <v>471</v>
      </c>
      <c r="U13" s="475" t="s">
        <v>470</v>
      </c>
      <c r="V13" s="474" t="s">
        <v>469</v>
      </c>
      <c r="W13" s="473"/>
      <c r="X13" s="473"/>
      <c r="Y13" s="473"/>
      <c r="AA13" s="442"/>
      <c r="AB13" s="442"/>
      <c r="AC13" s="442"/>
      <c r="AD13" s="442"/>
    </row>
    <row r="14" spans="1:30" s="210" customFormat="1" ht="42" customHeight="1">
      <c r="A14" s="450">
        <v>1</v>
      </c>
      <c r="B14" s="450">
        <v>2</v>
      </c>
      <c r="C14" s="450">
        <v>3</v>
      </c>
      <c r="D14" s="450">
        <v>5</v>
      </c>
      <c r="E14" s="450">
        <v>7</v>
      </c>
      <c r="F14" s="450">
        <v>9</v>
      </c>
      <c r="G14" s="450">
        <v>11</v>
      </c>
      <c r="H14" s="450">
        <v>13</v>
      </c>
      <c r="I14" s="450">
        <v>14</v>
      </c>
      <c r="J14" s="471"/>
      <c r="K14" s="450">
        <v>15</v>
      </c>
      <c r="L14" s="471">
        <v>16</v>
      </c>
      <c r="M14" s="450">
        <v>17</v>
      </c>
      <c r="N14" s="450">
        <v>19</v>
      </c>
      <c r="O14" s="450">
        <v>21</v>
      </c>
      <c r="P14" s="450"/>
      <c r="Q14" s="471">
        <v>22</v>
      </c>
      <c r="R14" s="450">
        <v>23</v>
      </c>
      <c r="S14" s="450">
        <v>25</v>
      </c>
      <c r="T14" s="450">
        <v>27</v>
      </c>
      <c r="U14" s="450">
        <v>28</v>
      </c>
      <c r="V14" s="471">
        <v>29</v>
      </c>
      <c r="W14" s="450">
        <v>30</v>
      </c>
      <c r="X14" s="450">
        <v>31</v>
      </c>
      <c r="Y14" s="450">
        <v>32</v>
      </c>
      <c r="Z14" s="211"/>
      <c r="AA14" s="442"/>
      <c r="AB14" s="441"/>
      <c r="AC14" s="442"/>
      <c r="AD14" s="442"/>
    </row>
    <row r="15" spans="1:40" s="210" customFormat="1" ht="120.75" customHeight="1">
      <c r="A15" s="458">
        <v>1</v>
      </c>
      <c r="B15" s="457"/>
      <c r="C15" s="463">
        <v>1</v>
      </c>
      <c r="D15" s="463">
        <v>1</v>
      </c>
      <c r="E15" s="462">
        <v>1</v>
      </c>
      <c r="F15" s="462">
        <v>1</v>
      </c>
      <c r="G15" s="462">
        <v>1</v>
      </c>
      <c r="H15" s="454">
        <f>C15+D15+E15+F15+G15</f>
        <v>5</v>
      </c>
      <c r="I15" s="461"/>
      <c r="J15" s="460">
        <v>20</v>
      </c>
      <c r="K15" s="461">
        <v>1</v>
      </c>
      <c r="L15" s="455">
        <v>20</v>
      </c>
      <c r="M15" s="461">
        <v>1</v>
      </c>
      <c r="N15" s="461">
        <v>1</v>
      </c>
      <c r="O15" s="454">
        <f>M15+N15</f>
        <v>2</v>
      </c>
      <c r="P15" s="454"/>
      <c r="Q15" s="460">
        <v>20</v>
      </c>
      <c r="R15" s="461">
        <v>1</v>
      </c>
      <c r="S15" s="461">
        <v>1</v>
      </c>
      <c r="T15" s="452">
        <f>R15+S15</f>
        <v>2</v>
      </c>
      <c r="U15" s="452"/>
      <c r="V15" s="460">
        <v>20</v>
      </c>
      <c r="W15" s="452">
        <v>0</v>
      </c>
      <c r="X15" s="452">
        <f>J15+L15+Q15+V15</f>
        <v>80</v>
      </c>
      <c r="Y15" s="459">
        <v>1</v>
      </c>
      <c r="Z15" s="211"/>
      <c r="AA15" s="442"/>
      <c r="AB15" s="465"/>
      <c r="AC15" s="464"/>
      <c r="AD15" s="441"/>
      <c r="AE15" s="440"/>
      <c r="AF15" s="440"/>
      <c r="AG15" s="439"/>
      <c r="AH15" s="439"/>
      <c r="AI15" s="439"/>
      <c r="AJ15" s="439"/>
      <c r="AK15" s="439"/>
      <c r="AL15" s="439"/>
      <c r="AM15" s="439"/>
      <c r="AN15" s="439"/>
    </row>
    <row r="16" spans="1:40" s="210" customFormat="1" ht="132.75" customHeight="1">
      <c r="A16" s="468">
        <v>2</v>
      </c>
      <c r="B16" s="457"/>
      <c r="C16" s="463"/>
      <c r="D16" s="463"/>
      <c r="E16" s="462"/>
      <c r="F16" s="462"/>
      <c r="G16" s="462"/>
      <c r="H16" s="454">
        <f>C16+D16+E16+F16+G16</f>
        <v>0</v>
      </c>
      <c r="I16" s="461"/>
      <c r="J16" s="460"/>
      <c r="K16" s="461"/>
      <c r="L16" s="455"/>
      <c r="M16" s="461"/>
      <c r="N16" s="461"/>
      <c r="O16" s="454">
        <f>M16+N16</f>
        <v>0</v>
      </c>
      <c r="P16" s="454"/>
      <c r="Q16" s="460"/>
      <c r="R16" s="461"/>
      <c r="S16" s="461"/>
      <c r="T16" s="452">
        <f>R16+S16</f>
        <v>0</v>
      </c>
      <c r="U16" s="452"/>
      <c r="V16" s="460"/>
      <c r="W16" s="452">
        <v>0</v>
      </c>
      <c r="X16" s="452">
        <f>J16+L16+Q16+V16</f>
        <v>0</v>
      </c>
      <c r="Y16" s="459">
        <v>2</v>
      </c>
      <c r="Z16" s="211"/>
      <c r="AA16" s="442"/>
      <c r="AB16" s="465"/>
      <c r="AC16" s="464"/>
      <c r="AD16" s="441"/>
      <c r="AE16" s="440"/>
      <c r="AF16" s="440"/>
      <c r="AG16" s="439"/>
      <c r="AH16" s="439"/>
      <c r="AI16" s="439"/>
      <c r="AJ16" s="439"/>
      <c r="AK16" s="439"/>
      <c r="AL16" s="439"/>
      <c r="AM16" s="439"/>
      <c r="AN16" s="439"/>
    </row>
    <row r="17" spans="1:40" s="210" customFormat="1" ht="132.75" customHeight="1">
      <c r="A17" s="458">
        <v>3</v>
      </c>
      <c r="B17" s="457"/>
      <c r="C17" s="463"/>
      <c r="D17" s="463"/>
      <c r="E17" s="462"/>
      <c r="F17" s="462"/>
      <c r="G17" s="462"/>
      <c r="H17" s="454">
        <f>C17+D17+E17+F17+G17</f>
        <v>0</v>
      </c>
      <c r="I17" s="461"/>
      <c r="J17" s="460"/>
      <c r="K17" s="461"/>
      <c r="L17" s="455"/>
      <c r="M17" s="461"/>
      <c r="N17" s="461"/>
      <c r="O17" s="454">
        <f>M17+N17</f>
        <v>0</v>
      </c>
      <c r="P17" s="454"/>
      <c r="Q17" s="460"/>
      <c r="R17" s="461"/>
      <c r="S17" s="461"/>
      <c r="T17" s="452">
        <f>R17+S17</f>
        <v>0</v>
      </c>
      <c r="U17" s="452"/>
      <c r="V17" s="460"/>
      <c r="W17" s="452">
        <v>0</v>
      </c>
      <c r="X17" s="452">
        <f>J17+L17+Q17+V17</f>
        <v>0</v>
      </c>
      <c r="Y17" s="459">
        <v>3</v>
      </c>
      <c r="Z17" s="211"/>
      <c r="AA17" s="442"/>
      <c r="AB17" s="465"/>
      <c r="AC17" s="464"/>
      <c r="AD17" s="441"/>
      <c r="AE17" s="440"/>
      <c r="AF17" s="440"/>
      <c r="AG17" s="439"/>
      <c r="AH17" s="439"/>
      <c r="AI17" s="439"/>
      <c r="AJ17" s="439"/>
      <c r="AK17" s="439"/>
      <c r="AL17" s="439"/>
      <c r="AM17" s="439"/>
      <c r="AN17" s="439"/>
    </row>
    <row r="18" spans="1:40" s="210" customFormat="1" ht="114.75" customHeight="1">
      <c r="A18" s="468">
        <v>4</v>
      </c>
      <c r="B18" s="457"/>
      <c r="C18" s="463"/>
      <c r="D18" s="463"/>
      <c r="E18" s="462"/>
      <c r="F18" s="462"/>
      <c r="G18" s="462"/>
      <c r="H18" s="454">
        <f>C18+D18+E18+F18+G18</f>
        <v>0</v>
      </c>
      <c r="I18" s="461"/>
      <c r="J18" s="460"/>
      <c r="K18" s="461"/>
      <c r="L18" s="455"/>
      <c r="M18" s="461"/>
      <c r="N18" s="461"/>
      <c r="O18" s="454">
        <f>M18+N18</f>
        <v>0</v>
      </c>
      <c r="P18" s="454"/>
      <c r="Q18" s="460"/>
      <c r="R18" s="461"/>
      <c r="S18" s="461"/>
      <c r="T18" s="452">
        <f>R18+S18</f>
        <v>0</v>
      </c>
      <c r="U18" s="452"/>
      <c r="V18" s="460"/>
      <c r="W18" s="452">
        <v>0</v>
      </c>
      <c r="X18" s="452">
        <f>J18+L18+Q18+V18</f>
        <v>0</v>
      </c>
      <c r="Y18" s="459">
        <v>4</v>
      </c>
      <c r="Z18" s="211"/>
      <c r="AA18" s="442"/>
      <c r="AB18" s="465"/>
      <c r="AC18" s="464"/>
      <c r="AD18" s="441"/>
      <c r="AE18" s="440"/>
      <c r="AF18" s="440"/>
      <c r="AG18" s="439"/>
      <c r="AH18" s="439"/>
      <c r="AI18" s="439"/>
      <c r="AJ18" s="439"/>
      <c r="AK18" s="439"/>
      <c r="AL18" s="439"/>
      <c r="AM18" s="439"/>
      <c r="AN18" s="439"/>
    </row>
    <row r="19" spans="1:40" s="210" customFormat="1" ht="111.75" customHeight="1">
      <c r="A19" s="458">
        <v>5</v>
      </c>
      <c r="B19" s="457"/>
      <c r="C19" s="463"/>
      <c r="D19" s="463"/>
      <c r="E19" s="462"/>
      <c r="F19" s="462"/>
      <c r="G19" s="462"/>
      <c r="H19" s="454">
        <f>C19+D19+E19+F19+G19</f>
        <v>0</v>
      </c>
      <c r="I19" s="461"/>
      <c r="J19" s="460"/>
      <c r="K19" s="461"/>
      <c r="L19" s="455"/>
      <c r="M19" s="461"/>
      <c r="N19" s="461"/>
      <c r="O19" s="454">
        <f>M19+N19</f>
        <v>0</v>
      </c>
      <c r="P19" s="454"/>
      <c r="Q19" s="460"/>
      <c r="R19" s="461"/>
      <c r="S19" s="461"/>
      <c r="T19" s="452">
        <f>R19+S19</f>
        <v>0</v>
      </c>
      <c r="U19" s="452"/>
      <c r="V19" s="460"/>
      <c r="W19" s="452">
        <v>0</v>
      </c>
      <c r="X19" s="452">
        <f>J19+L19+Q19+V19</f>
        <v>0</v>
      </c>
      <c r="Y19" s="459">
        <v>5</v>
      </c>
      <c r="Z19" s="211"/>
      <c r="AA19" s="442"/>
      <c r="AB19" s="465"/>
      <c r="AC19" s="464"/>
      <c r="AD19" s="441"/>
      <c r="AE19" s="440"/>
      <c r="AF19" s="440"/>
      <c r="AG19" s="439"/>
      <c r="AH19" s="439"/>
      <c r="AI19" s="439"/>
      <c r="AJ19" s="439"/>
      <c r="AK19" s="439"/>
      <c r="AL19" s="439"/>
      <c r="AM19" s="439"/>
      <c r="AN19" s="439"/>
    </row>
    <row r="20" spans="1:40" s="211" customFormat="1" ht="99.75" customHeight="1">
      <c r="A20" s="468">
        <v>6</v>
      </c>
      <c r="B20" s="457"/>
      <c r="C20" s="463"/>
      <c r="D20" s="463"/>
      <c r="E20" s="462"/>
      <c r="F20" s="462"/>
      <c r="G20" s="462"/>
      <c r="H20" s="454">
        <f>C20+D20+E20+F20+G20</f>
        <v>0</v>
      </c>
      <c r="I20" s="461"/>
      <c r="J20" s="460"/>
      <c r="K20" s="461"/>
      <c r="L20" s="455"/>
      <c r="M20" s="461"/>
      <c r="N20" s="461"/>
      <c r="O20" s="454">
        <f>M20+N20</f>
        <v>0</v>
      </c>
      <c r="P20" s="454"/>
      <c r="Q20" s="460"/>
      <c r="R20" s="461"/>
      <c r="S20" s="461"/>
      <c r="T20" s="452">
        <f>R20+S20</f>
        <v>0</v>
      </c>
      <c r="U20" s="452"/>
      <c r="V20" s="460"/>
      <c r="W20" s="452">
        <v>0</v>
      </c>
      <c r="X20" s="452">
        <f>J20+L20+Q20+V20</f>
        <v>0</v>
      </c>
      <c r="Y20" s="459">
        <v>6</v>
      </c>
      <c r="AA20" s="442"/>
      <c r="AB20" s="465"/>
      <c r="AC20" s="464"/>
      <c r="AD20" s="441"/>
      <c r="AE20" s="440"/>
      <c r="AF20" s="440"/>
      <c r="AG20" s="470"/>
      <c r="AH20" s="470"/>
      <c r="AI20" s="470"/>
      <c r="AJ20" s="470"/>
      <c r="AK20" s="470"/>
      <c r="AL20" s="470"/>
      <c r="AM20" s="470"/>
      <c r="AN20" s="470"/>
    </row>
    <row r="21" spans="1:40" s="211" customFormat="1" ht="102.75" customHeight="1">
      <c r="A21" s="458">
        <v>7</v>
      </c>
      <c r="B21" s="457"/>
      <c r="C21" s="463"/>
      <c r="D21" s="463"/>
      <c r="E21" s="462"/>
      <c r="F21" s="462"/>
      <c r="G21" s="462"/>
      <c r="H21" s="454">
        <f>C21+D21+E21+F21+G21</f>
        <v>0</v>
      </c>
      <c r="I21" s="461"/>
      <c r="J21" s="460"/>
      <c r="K21" s="461"/>
      <c r="L21" s="455"/>
      <c r="M21" s="461"/>
      <c r="N21" s="461"/>
      <c r="O21" s="454">
        <f>M21+N21</f>
        <v>0</v>
      </c>
      <c r="P21" s="454"/>
      <c r="Q21" s="460"/>
      <c r="R21" s="461"/>
      <c r="S21" s="461"/>
      <c r="T21" s="452">
        <f>R21+S21</f>
        <v>0</v>
      </c>
      <c r="U21" s="452"/>
      <c r="V21" s="460"/>
      <c r="W21" s="452">
        <v>0</v>
      </c>
      <c r="X21" s="452">
        <f>J21+L21+Q21+V21</f>
        <v>0</v>
      </c>
      <c r="Y21" s="459">
        <v>7</v>
      </c>
      <c r="AA21" s="442"/>
      <c r="AB21" s="465"/>
      <c r="AC21" s="464"/>
      <c r="AD21" s="441"/>
      <c r="AE21" s="440"/>
      <c r="AF21" s="440"/>
      <c r="AG21" s="470"/>
      <c r="AH21" s="470"/>
      <c r="AI21" s="470"/>
      <c r="AJ21" s="470"/>
      <c r="AK21" s="470"/>
      <c r="AL21" s="470"/>
      <c r="AM21" s="470"/>
      <c r="AN21" s="470"/>
    </row>
    <row r="22" spans="1:40" s="210" customFormat="1" ht="60">
      <c r="A22" s="468">
        <v>8</v>
      </c>
      <c r="B22" s="457"/>
      <c r="C22" s="463"/>
      <c r="D22" s="463"/>
      <c r="E22" s="462"/>
      <c r="F22" s="462"/>
      <c r="G22" s="462"/>
      <c r="H22" s="454">
        <f>C22+D22+E22+F22+G22</f>
        <v>0</v>
      </c>
      <c r="I22" s="461"/>
      <c r="J22" s="460"/>
      <c r="K22" s="461"/>
      <c r="L22" s="455"/>
      <c r="M22" s="461"/>
      <c r="N22" s="461"/>
      <c r="O22" s="454">
        <f>M22+N22</f>
        <v>0</v>
      </c>
      <c r="P22" s="454"/>
      <c r="Q22" s="460"/>
      <c r="R22" s="461"/>
      <c r="S22" s="461"/>
      <c r="T22" s="452">
        <f>R22+S22</f>
        <v>0</v>
      </c>
      <c r="U22" s="452"/>
      <c r="V22" s="460"/>
      <c r="W22" s="452">
        <v>0</v>
      </c>
      <c r="X22" s="452">
        <f>J22+L22+Q22+V22</f>
        <v>0</v>
      </c>
      <c r="Y22" s="459">
        <v>8</v>
      </c>
      <c r="Z22" s="211"/>
      <c r="AA22" s="442"/>
      <c r="AB22" s="465"/>
      <c r="AC22" s="464"/>
      <c r="AD22" s="441"/>
      <c r="AE22" s="440"/>
      <c r="AF22" s="440"/>
      <c r="AG22" s="439"/>
      <c r="AH22" s="439"/>
      <c r="AI22" s="439"/>
      <c r="AJ22" s="439"/>
      <c r="AK22" s="439"/>
      <c r="AL22" s="439"/>
      <c r="AM22" s="439"/>
      <c r="AN22" s="439"/>
    </row>
    <row r="23" spans="1:40" s="210" customFormat="1" ht="60">
      <c r="A23" s="466">
        <v>9</v>
      </c>
      <c r="B23" s="457"/>
      <c r="C23" s="463"/>
      <c r="D23" s="463"/>
      <c r="E23" s="462"/>
      <c r="F23" s="462"/>
      <c r="G23" s="462"/>
      <c r="H23" s="454">
        <f>C23+D23+E23+F23+G23</f>
        <v>0</v>
      </c>
      <c r="I23" s="461"/>
      <c r="J23" s="460"/>
      <c r="K23" s="461"/>
      <c r="L23" s="455"/>
      <c r="M23" s="461"/>
      <c r="N23" s="461"/>
      <c r="O23" s="454">
        <f>M23+N23</f>
        <v>0</v>
      </c>
      <c r="P23" s="454"/>
      <c r="Q23" s="460"/>
      <c r="R23" s="461"/>
      <c r="S23" s="461"/>
      <c r="T23" s="452">
        <f>R23+S23</f>
        <v>0</v>
      </c>
      <c r="U23" s="452"/>
      <c r="V23" s="460"/>
      <c r="W23" s="452">
        <v>0</v>
      </c>
      <c r="X23" s="452">
        <f>J23+L23+Q23+V23</f>
        <v>0</v>
      </c>
      <c r="Y23" s="459">
        <v>9</v>
      </c>
      <c r="Z23" s="211"/>
      <c r="AA23" s="442"/>
      <c r="AB23" s="465"/>
      <c r="AC23" s="464"/>
      <c r="AD23" s="441"/>
      <c r="AE23" s="440"/>
      <c r="AF23" s="440"/>
      <c r="AG23" s="439"/>
      <c r="AH23" s="439"/>
      <c r="AI23" s="439"/>
      <c r="AJ23" s="439"/>
      <c r="AK23" s="439"/>
      <c r="AL23" s="439"/>
      <c r="AM23" s="439"/>
      <c r="AN23" s="439"/>
    </row>
    <row r="24" spans="1:40" s="210" customFormat="1" ht="60">
      <c r="A24" s="458">
        <v>10</v>
      </c>
      <c r="B24" s="469"/>
      <c r="C24" s="463"/>
      <c r="D24" s="463"/>
      <c r="E24" s="462"/>
      <c r="F24" s="462"/>
      <c r="G24" s="462"/>
      <c r="H24" s="454">
        <f>C24+D24+E24+F24+G24</f>
        <v>0</v>
      </c>
      <c r="I24" s="461"/>
      <c r="J24" s="460"/>
      <c r="K24" s="461"/>
      <c r="L24" s="455"/>
      <c r="M24" s="461"/>
      <c r="N24" s="461"/>
      <c r="O24" s="454">
        <f>M24+N24</f>
        <v>0</v>
      </c>
      <c r="P24" s="454"/>
      <c r="Q24" s="460"/>
      <c r="R24" s="461"/>
      <c r="S24" s="461"/>
      <c r="T24" s="452">
        <f>R24+S24</f>
        <v>0</v>
      </c>
      <c r="U24" s="452"/>
      <c r="V24" s="460"/>
      <c r="W24" s="452">
        <v>0</v>
      </c>
      <c r="X24" s="452">
        <f>J24+L24+Q24+V24</f>
        <v>0</v>
      </c>
      <c r="Y24" s="459">
        <v>10</v>
      </c>
      <c r="Z24" s="211"/>
      <c r="AA24" s="442"/>
      <c r="AB24" s="465"/>
      <c r="AC24" s="464"/>
      <c r="AD24" s="441"/>
      <c r="AE24" s="440"/>
      <c r="AF24" s="440"/>
      <c r="AG24" s="439"/>
      <c r="AH24" s="439"/>
      <c r="AI24" s="439"/>
      <c r="AJ24" s="439"/>
      <c r="AK24" s="439"/>
      <c r="AL24" s="439"/>
      <c r="AM24" s="439"/>
      <c r="AN24" s="439"/>
    </row>
    <row r="25" spans="1:40" s="210" customFormat="1" ht="60">
      <c r="A25" s="468">
        <v>11</v>
      </c>
      <c r="B25" s="467"/>
      <c r="C25" s="463"/>
      <c r="D25" s="463"/>
      <c r="E25" s="462"/>
      <c r="F25" s="462"/>
      <c r="G25" s="462"/>
      <c r="H25" s="454">
        <f>C25+D25+E25+F25+G25</f>
        <v>0</v>
      </c>
      <c r="I25" s="461"/>
      <c r="J25" s="460"/>
      <c r="K25" s="461"/>
      <c r="L25" s="455"/>
      <c r="M25" s="461"/>
      <c r="N25" s="461"/>
      <c r="O25" s="454">
        <f>M25+N25</f>
        <v>0</v>
      </c>
      <c r="P25" s="454"/>
      <c r="Q25" s="460"/>
      <c r="R25" s="461"/>
      <c r="S25" s="461"/>
      <c r="T25" s="452">
        <f>R25+S25</f>
        <v>0</v>
      </c>
      <c r="U25" s="452"/>
      <c r="V25" s="460"/>
      <c r="W25" s="452">
        <v>0</v>
      </c>
      <c r="X25" s="452">
        <f>J25+L25+Q25+V25</f>
        <v>0</v>
      </c>
      <c r="Y25" s="459">
        <v>11</v>
      </c>
      <c r="Z25" s="211"/>
      <c r="AA25" s="442"/>
      <c r="AB25" s="465"/>
      <c r="AC25" s="464"/>
      <c r="AD25" s="441"/>
      <c r="AE25" s="440"/>
      <c r="AF25" s="440"/>
      <c r="AG25" s="439"/>
      <c r="AH25" s="439"/>
      <c r="AI25" s="439"/>
      <c r="AJ25" s="439"/>
      <c r="AK25" s="439"/>
      <c r="AL25" s="439"/>
      <c r="AM25" s="439"/>
      <c r="AN25" s="439"/>
    </row>
    <row r="26" spans="1:40" s="210" customFormat="1" ht="96" customHeight="1">
      <c r="A26" s="466">
        <v>12</v>
      </c>
      <c r="B26" s="457"/>
      <c r="C26" s="463"/>
      <c r="D26" s="463"/>
      <c r="E26" s="462"/>
      <c r="F26" s="462"/>
      <c r="G26" s="462"/>
      <c r="H26" s="454">
        <f>C26+D26+E26+F26+G26</f>
        <v>0</v>
      </c>
      <c r="I26" s="461"/>
      <c r="J26" s="460"/>
      <c r="K26" s="461"/>
      <c r="L26" s="455"/>
      <c r="M26" s="461"/>
      <c r="N26" s="461"/>
      <c r="O26" s="454">
        <f>M26+N26</f>
        <v>0</v>
      </c>
      <c r="P26" s="454"/>
      <c r="Q26" s="460"/>
      <c r="R26" s="461"/>
      <c r="S26" s="461"/>
      <c r="T26" s="452">
        <f>R26+S26</f>
        <v>0</v>
      </c>
      <c r="U26" s="452"/>
      <c r="V26" s="460"/>
      <c r="W26" s="452">
        <v>0</v>
      </c>
      <c r="X26" s="452">
        <f>J26+L26+Q26+V26</f>
        <v>0</v>
      </c>
      <c r="Y26" s="459">
        <v>12</v>
      </c>
      <c r="Z26" s="211"/>
      <c r="AA26" s="442"/>
      <c r="AB26" s="465"/>
      <c r="AC26" s="464"/>
      <c r="AD26" s="441"/>
      <c r="AE26" s="440"/>
      <c r="AF26" s="440"/>
      <c r="AG26" s="439"/>
      <c r="AH26" s="439"/>
      <c r="AI26" s="439"/>
      <c r="AJ26" s="439"/>
      <c r="AK26" s="439"/>
      <c r="AL26" s="439"/>
      <c r="AM26" s="439"/>
      <c r="AN26" s="439"/>
    </row>
    <row r="27" spans="1:40" s="210" customFormat="1" ht="84.75" customHeight="1">
      <c r="A27" s="458">
        <v>13</v>
      </c>
      <c r="B27" s="457"/>
      <c r="C27" s="463"/>
      <c r="D27" s="463"/>
      <c r="E27" s="462"/>
      <c r="F27" s="462"/>
      <c r="G27" s="462"/>
      <c r="H27" s="454">
        <f>C27+D27+E27+F27+G27</f>
        <v>0</v>
      </c>
      <c r="I27" s="461"/>
      <c r="J27" s="460"/>
      <c r="K27" s="461"/>
      <c r="L27" s="455"/>
      <c r="M27" s="461"/>
      <c r="N27" s="461"/>
      <c r="O27" s="454">
        <f>M27+N27</f>
        <v>0</v>
      </c>
      <c r="P27" s="454"/>
      <c r="Q27" s="460"/>
      <c r="R27" s="461"/>
      <c r="S27" s="461"/>
      <c r="T27" s="452">
        <f>R27+S27</f>
        <v>0</v>
      </c>
      <c r="U27" s="452"/>
      <c r="V27" s="460"/>
      <c r="W27" s="452">
        <v>0</v>
      </c>
      <c r="X27" s="452">
        <f>J27+L27+Q27+V27</f>
        <v>0</v>
      </c>
      <c r="Y27" s="459">
        <v>13</v>
      </c>
      <c r="Z27" s="211"/>
      <c r="AA27" s="442"/>
      <c r="AB27" s="436"/>
      <c r="AC27" s="441"/>
      <c r="AD27" s="441"/>
      <c r="AE27" s="440"/>
      <c r="AF27" s="440"/>
      <c r="AG27" s="439"/>
      <c r="AH27" s="439"/>
      <c r="AI27" s="439"/>
      <c r="AJ27" s="439"/>
      <c r="AK27" s="439"/>
      <c r="AL27" s="439"/>
      <c r="AM27" s="439"/>
      <c r="AN27" s="439"/>
    </row>
    <row r="28" spans="1:40" s="210" customFormat="1" ht="60">
      <c r="A28" s="458">
        <v>14</v>
      </c>
      <c r="B28" s="457"/>
      <c r="C28" s="450"/>
      <c r="D28" s="450"/>
      <c r="E28" s="450"/>
      <c r="F28" s="450"/>
      <c r="G28" s="450"/>
      <c r="H28" s="450"/>
      <c r="I28" s="456"/>
      <c r="J28" s="456"/>
      <c r="K28" s="449"/>
      <c r="L28" s="455">
        <f>K28</f>
        <v>0</v>
      </c>
      <c r="M28" s="449"/>
      <c r="N28" s="450"/>
      <c r="O28" s="454">
        <f>M28+N28</f>
        <v>0</v>
      </c>
      <c r="P28" s="453"/>
      <c r="Q28" s="450"/>
      <c r="R28" s="450"/>
      <c r="S28" s="450"/>
      <c r="T28" s="452">
        <f>R28+S28</f>
        <v>0</v>
      </c>
      <c r="U28" s="451"/>
      <c r="V28" s="450"/>
      <c r="W28" s="449"/>
      <c r="X28" s="449"/>
      <c r="Y28" s="449"/>
      <c r="Z28" s="211"/>
      <c r="AA28" s="442"/>
      <c r="AB28" s="436"/>
      <c r="AC28" s="441"/>
      <c r="AD28" s="441"/>
      <c r="AE28" s="440"/>
      <c r="AF28" s="440"/>
      <c r="AG28" s="439"/>
      <c r="AH28" s="439"/>
      <c r="AI28" s="439"/>
      <c r="AJ28" s="439"/>
      <c r="AK28" s="439"/>
      <c r="AL28" s="439"/>
      <c r="AM28" s="439"/>
      <c r="AN28" s="439"/>
    </row>
    <row r="29" spans="1:40" s="210" customFormat="1" ht="60">
      <c r="A29" s="458">
        <v>15</v>
      </c>
      <c r="B29" s="457"/>
      <c r="C29" s="450"/>
      <c r="D29" s="450"/>
      <c r="E29" s="450"/>
      <c r="F29" s="450"/>
      <c r="G29" s="450"/>
      <c r="H29" s="450"/>
      <c r="I29" s="456"/>
      <c r="J29" s="456"/>
      <c r="K29" s="449"/>
      <c r="L29" s="455">
        <f>K29</f>
        <v>0</v>
      </c>
      <c r="M29" s="449"/>
      <c r="N29" s="450"/>
      <c r="O29" s="454">
        <f>M29+N29</f>
        <v>0</v>
      </c>
      <c r="P29" s="453"/>
      <c r="Q29" s="450"/>
      <c r="R29" s="450"/>
      <c r="S29" s="450"/>
      <c r="T29" s="452">
        <f>R29+S29</f>
        <v>0</v>
      </c>
      <c r="U29" s="451"/>
      <c r="V29" s="450"/>
      <c r="W29" s="449"/>
      <c r="X29" s="449"/>
      <c r="Y29" s="449"/>
      <c r="Z29" s="211"/>
      <c r="AA29" s="442"/>
      <c r="AB29" s="436"/>
      <c r="AC29" s="441"/>
      <c r="AD29" s="441"/>
      <c r="AE29" s="440"/>
      <c r="AF29" s="440"/>
      <c r="AG29" s="439"/>
      <c r="AH29" s="439"/>
      <c r="AI29" s="439"/>
      <c r="AJ29" s="439"/>
      <c r="AK29" s="439"/>
      <c r="AL29" s="439"/>
      <c r="AM29" s="439"/>
      <c r="AN29" s="439"/>
    </row>
    <row r="30" spans="1:40" s="210" customFormat="1" ht="84.75" customHeight="1">
      <c r="A30" s="448"/>
      <c r="B30" s="447"/>
      <c r="C30" s="444"/>
      <c r="D30" s="444"/>
      <c r="E30" s="444"/>
      <c r="F30" s="444"/>
      <c r="G30" s="444"/>
      <c r="H30" s="444"/>
      <c r="I30" s="446"/>
      <c r="J30" s="446"/>
      <c r="K30" s="443"/>
      <c r="L30" s="443"/>
      <c r="M30" s="443"/>
      <c r="N30" s="444"/>
      <c r="O30" s="445"/>
      <c r="P30" s="445"/>
      <c r="Q30" s="444"/>
      <c r="R30" s="444"/>
      <c r="S30" s="444"/>
      <c r="T30" s="444"/>
      <c r="U30" s="444"/>
      <c r="V30" s="444"/>
      <c r="W30" s="443"/>
      <c r="X30" s="443"/>
      <c r="Y30" s="443"/>
      <c r="Z30" s="211"/>
      <c r="AA30" s="442"/>
      <c r="AB30" s="436"/>
      <c r="AC30" s="441"/>
      <c r="AD30" s="441"/>
      <c r="AE30" s="440"/>
      <c r="AF30" s="440"/>
      <c r="AG30" s="439"/>
      <c r="AH30" s="439"/>
      <c r="AI30" s="439"/>
      <c r="AJ30" s="439"/>
      <c r="AK30" s="439"/>
      <c r="AL30" s="439"/>
      <c r="AM30" s="439"/>
      <c r="AN30" s="439"/>
    </row>
    <row r="31" spans="1:32" s="210" customFormat="1" ht="84.75" customHeight="1">
      <c r="A31" s="438" t="s">
        <v>468</v>
      </c>
      <c r="B31" s="438"/>
      <c r="C31" s="438"/>
      <c r="D31" s="438"/>
      <c r="E31" s="438"/>
      <c r="F31" s="438"/>
      <c r="G31" s="438"/>
      <c r="H31" s="437"/>
      <c r="I31" s="437"/>
      <c r="J31" s="437"/>
      <c r="K31" s="437"/>
      <c r="L31" s="437"/>
      <c r="M31" s="437"/>
      <c r="N31" s="437"/>
      <c r="O31" s="437"/>
      <c r="P31" s="437"/>
      <c r="Q31" s="437"/>
      <c r="R31" s="437"/>
      <c r="S31" s="437"/>
      <c r="T31" s="437"/>
      <c r="U31" s="437"/>
      <c r="V31" s="437"/>
      <c r="W31" s="437"/>
      <c r="X31" s="437"/>
      <c r="Y31" s="437"/>
      <c r="Z31" s="211"/>
      <c r="AA31" s="211"/>
      <c r="AB31" s="436"/>
      <c r="AE31" s="435"/>
      <c r="AF31" s="435"/>
    </row>
  </sheetData>
  <sheetProtection selectLockedCells="1" selectUnlockedCells="1"/>
  <mergeCells count="11">
    <mergeCell ref="R10:V12"/>
    <mergeCell ref="A31:G31"/>
    <mergeCell ref="H31:Y31"/>
    <mergeCell ref="A9:A13"/>
    <mergeCell ref="B9:B13"/>
    <mergeCell ref="W9:W13"/>
    <mergeCell ref="X9:X13"/>
    <mergeCell ref="Y9:Y13"/>
    <mergeCell ref="C10:J12"/>
    <mergeCell ref="K10:L12"/>
    <mergeCell ref="M10:Q12"/>
  </mergeCells>
  <printOptions/>
  <pageMargins left="0.25" right="0.25972222222222224" top="0.5631944444444444" bottom="0.2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S26"/>
  <sheetViews>
    <sheetView view="pageBreakPreview" zoomScale="70" zoomScaleNormal="75" zoomScaleSheetLayoutView="70" zoomScalePageLayoutView="0" workbookViewId="0" topLeftCell="A1">
      <selection activeCell="B17" sqref="B17"/>
    </sheetView>
  </sheetViews>
  <sheetFormatPr defaultColWidth="9.140625" defaultRowHeight="12.75"/>
  <cols>
    <col min="1" max="1" width="5.00390625" style="208" customWidth="1"/>
    <col min="2" max="2" width="86.57421875" style="338" customWidth="1"/>
    <col min="3" max="3" width="0" style="338" hidden="1" customWidth="1"/>
    <col min="4" max="4" width="15.28125" style="338" customWidth="1"/>
    <col min="5" max="5" width="15.28125" style="208" customWidth="1"/>
    <col min="6" max="6" width="10.7109375" style="208" customWidth="1"/>
    <col min="7" max="16384" width="9.140625" style="208" customWidth="1"/>
  </cols>
  <sheetData>
    <row r="1" spans="1:8" ht="20.25">
      <c r="A1" s="392" t="s">
        <v>291</v>
      </c>
      <c r="B1" s="392"/>
      <c r="C1" s="392"/>
      <c r="D1" s="392"/>
      <c r="E1" s="250"/>
      <c r="F1" s="391"/>
      <c r="G1" s="391"/>
      <c r="H1" s="391"/>
    </row>
    <row r="2" spans="1:8" ht="20.25" customHeight="1">
      <c r="A2" s="390" t="s">
        <v>290</v>
      </c>
      <c r="B2" s="390"/>
      <c r="C2" s="390"/>
      <c r="D2" s="390"/>
      <c r="E2" s="248"/>
      <c r="F2" s="389"/>
      <c r="G2" s="389"/>
      <c r="H2" s="389"/>
    </row>
    <row r="3" spans="1:8" ht="20.25" customHeight="1">
      <c r="A3" s="390" t="s">
        <v>289</v>
      </c>
      <c r="B3" s="390"/>
      <c r="C3" s="390"/>
      <c r="D3" s="390"/>
      <c r="E3" s="379"/>
      <c r="F3" s="389"/>
      <c r="G3" s="389"/>
      <c r="H3" s="389"/>
    </row>
    <row r="4" spans="1:8" ht="69" customHeight="1">
      <c r="A4" s="388" t="s">
        <v>399</v>
      </c>
      <c r="B4" s="388"/>
      <c r="C4" s="388"/>
      <c r="D4" s="388"/>
      <c r="E4" s="246"/>
      <c r="F4" s="387"/>
      <c r="G4" s="387"/>
      <c r="H4" s="387"/>
    </row>
    <row r="5" spans="2:8" ht="18" customHeight="1">
      <c r="B5" s="377"/>
      <c r="C5" s="377"/>
      <c r="D5" s="377"/>
      <c r="E5" s="376"/>
      <c r="F5" s="383"/>
      <c r="G5" s="386"/>
      <c r="H5" s="386"/>
    </row>
    <row r="6" spans="1:6" ht="14.25" customHeight="1">
      <c r="A6" s="377"/>
      <c r="B6" s="377" t="s">
        <v>390</v>
      </c>
      <c r="C6" s="377"/>
      <c r="D6" s="377"/>
      <c r="E6" s="377"/>
      <c r="F6" s="376"/>
    </row>
    <row r="7" spans="2:6" ht="25.5" customHeight="1">
      <c r="B7" s="385" t="s">
        <v>3</v>
      </c>
      <c r="C7" s="385"/>
      <c r="D7" s="385"/>
      <c r="E7" s="385"/>
      <c r="F7" s="385"/>
    </row>
    <row r="8" spans="1:19" ht="15" customHeight="1">
      <c r="A8" s="384" t="s">
        <v>389</v>
      </c>
      <c r="B8" s="384"/>
      <c r="C8" s="370"/>
      <c r="D8" s="383"/>
      <c r="E8" s="368"/>
      <c r="G8" s="368"/>
      <c r="H8" s="368"/>
      <c r="I8" s="368"/>
      <c r="J8" s="368"/>
      <c r="K8" s="368"/>
      <c r="L8" s="368"/>
      <c r="M8" s="368"/>
      <c r="N8" s="368"/>
      <c r="O8" s="368"/>
      <c r="P8" s="368"/>
      <c r="Q8" s="368"/>
      <c r="R8" s="368"/>
      <c r="S8" s="368"/>
    </row>
    <row r="9" ht="27.75" customHeight="1">
      <c r="A9" s="367" t="s">
        <v>398</v>
      </c>
    </row>
    <row r="10" spans="1:6" ht="31.5" customHeight="1">
      <c r="A10" s="366" t="s">
        <v>5</v>
      </c>
      <c r="B10" s="365" t="s">
        <v>387</v>
      </c>
      <c r="C10" s="365" t="s">
        <v>386</v>
      </c>
      <c r="D10" s="365" t="s">
        <v>397</v>
      </c>
      <c r="E10" s="365" t="s">
        <v>396</v>
      </c>
      <c r="F10" s="365" t="s">
        <v>275</v>
      </c>
    </row>
    <row r="11" spans="1:6" ht="12.75" customHeight="1">
      <c r="A11" s="366"/>
      <c r="B11" s="365"/>
      <c r="C11" s="365"/>
      <c r="D11" s="365"/>
      <c r="E11" s="365"/>
      <c r="F11" s="365"/>
    </row>
    <row r="12" spans="1:6" ht="41.25" customHeight="1">
      <c r="A12" s="366"/>
      <c r="B12" s="365"/>
      <c r="C12" s="365"/>
      <c r="D12" s="365"/>
      <c r="E12" s="365"/>
      <c r="F12" s="365"/>
    </row>
    <row r="13" spans="1:6" ht="47.25" customHeight="1">
      <c r="A13" s="353">
        <v>1</v>
      </c>
      <c r="B13" s="360" t="s">
        <v>395</v>
      </c>
      <c r="C13" s="351"/>
      <c r="D13" s="351">
        <v>1</v>
      </c>
      <c r="E13" s="351">
        <v>1</v>
      </c>
      <c r="F13" s="351">
        <v>298</v>
      </c>
    </row>
    <row r="14" spans="1:6" ht="47.25" customHeight="1">
      <c r="A14" s="353">
        <v>2</v>
      </c>
      <c r="B14" s="364" t="s">
        <v>394</v>
      </c>
      <c r="C14" s="351"/>
      <c r="D14" s="351">
        <v>2</v>
      </c>
      <c r="E14" s="351">
        <v>2</v>
      </c>
      <c r="F14" s="351">
        <v>321</v>
      </c>
    </row>
    <row r="15" spans="1:6" ht="47.25" customHeight="1">
      <c r="A15" s="353">
        <v>3</v>
      </c>
      <c r="B15" s="360" t="s">
        <v>393</v>
      </c>
      <c r="C15" s="351"/>
      <c r="D15" s="351">
        <v>3</v>
      </c>
      <c r="E15" s="351">
        <v>3</v>
      </c>
      <c r="F15" s="351">
        <v>355</v>
      </c>
    </row>
    <row r="16" spans="1:6" ht="47.25" customHeight="1">
      <c r="A16" s="353">
        <v>4</v>
      </c>
      <c r="B16" s="364" t="s">
        <v>392</v>
      </c>
      <c r="C16" s="351"/>
      <c r="D16" s="351">
        <v>4</v>
      </c>
      <c r="E16" s="351">
        <v>4</v>
      </c>
      <c r="F16" s="351">
        <v>603</v>
      </c>
    </row>
    <row r="17" spans="1:6" ht="47.25" customHeight="1">
      <c r="A17" s="353">
        <v>5</v>
      </c>
      <c r="B17" s="363" t="s">
        <v>368</v>
      </c>
      <c r="C17" s="351"/>
      <c r="D17" s="351">
        <v>5</v>
      </c>
      <c r="E17" s="351"/>
      <c r="F17" s="351">
        <v>667</v>
      </c>
    </row>
    <row r="18" spans="1:6" ht="47.25" customHeight="1">
      <c r="A18" s="353">
        <v>6</v>
      </c>
      <c r="B18" s="360" t="s">
        <v>367</v>
      </c>
      <c r="C18" s="351"/>
      <c r="D18" s="351">
        <v>6</v>
      </c>
      <c r="E18" s="351"/>
      <c r="F18" s="351">
        <v>890</v>
      </c>
    </row>
    <row r="19" spans="1:6" ht="47.25" customHeight="1">
      <c r="A19" s="353">
        <v>7</v>
      </c>
      <c r="B19" s="360" t="s">
        <v>365</v>
      </c>
      <c r="C19" s="351"/>
      <c r="D19" s="351" t="s">
        <v>364</v>
      </c>
      <c r="E19" s="351"/>
      <c r="F19" s="351"/>
    </row>
    <row r="20" spans="1:6" ht="47.25" customHeight="1">
      <c r="A20" s="353">
        <v>8</v>
      </c>
      <c r="C20" s="351"/>
      <c r="D20" s="351"/>
      <c r="E20" s="351"/>
      <c r="F20" s="351"/>
    </row>
    <row r="21" spans="1:6" ht="47.25" customHeight="1">
      <c r="A21" s="353">
        <v>9</v>
      </c>
      <c r="B21" s="352"/>
      <c r="C21" s="351"/>
      <c r="D21" s="351"/>
      <c r="E21" s="351"/>
      <c r="F21" s="351"/>
    </row>
    <row r="22" spans="1:6" ht="47.25" customHeight="1">
      <c r="A22" s="353">
        <v>10</v>
      </c>
      <c r="B22" s="352"/>
      <c r="C22" s="351"/>
      <c r="D22" s="351"/>
      <c r="E22" s="351"/>
      <c r="F22" s="351"/>
    </row>
    <row r="23" spans="1:6" ht="47.25" customHeight="1">
      <c r="A23" s="353">
        <v>11</v>
      </c>
      <c r="B23" s="352"/>
      <c r="C23" s="350"/>
      <c r="D23" s="351"/>
      <c r="E23" s="351"/>
      <c r="F23" s="351"/>
    </row>
    <row r="25" spans="1:14" s="339" customFormat="1" ht="36.75" customHeight="1">
      <c r="A25" s="344" t="s">
        <v>363</v>
      </c>
      <c r="B25" s="348"/>
      <c r="C25" s="348"/>
      <c r="D25" s="382"/>
      <c r="E25" s="382"/>
      <c r="F25" s="382"/>
      <c r="G25" s="342"/>
      <c r="H25" s="346"/>
      <c r="I25" s="342"/>
      <c r="J25" s="342"/>
      <c r="K25" s="341"/>
      <c r="L25" s="340"/>
      <c r="M25" s="210"/>
      <c r="N25" s="210"/>
    </row>
    <row r="26" spans="1:14" s="339" customFormat="1" ht="36.75" customHeight="1">
      <c r="A26" s="344" t="s">
        <v>362</v>
      </c>
      <c r="B26" s="345"/>
      <c r="C26" s="345"/>
      <c r="D26" s="347"/>
      <c r="E26" s="344"/>
      <c r="G26" s="342"/>
      <c r="H26" s="343"/>
      <c r="I26" s="342"/>
      <c r="J26" s="342"/>
      <c r="K26" s="341"/>
      <c r="L26" s="340"/>
      <c r="M26" s="210"/>
      <c r="N26" s="210"/>
    </row>
    <row r="27" ht="36.75" customHeight="1"/>
  </sheetData>
  <sheetProtection selectLockedCells="1" selectUnlockedCells="1"/>
  <mergeCells count="13">
    <mergeCell ref="A1:D1"/>
    <mergeCell ref="A2:D2"/>
    <mergeCell ref="A3:D3"/>
    <mergeCell ref="A4:D4"/>
    <mergeCell ref="B7:F7"/>
    <mergeCell ref="A8:B8"/>
    <mergeCell ref="D25:F25"/>
    <mergeCell ref="A10:A12"/>
    <mergeCell ref="B10:B12"/>
    <mergeCell ref="C10:C12"/>
    <mergeCell ref="D10:D12"/>
    <mergeCell ref="E10:E12"/>
    <mergeCell ref="F10:F12"/>
  </mergeCells>
  <printOptions/>
  <pageMargins left="0.9701388888888889" right="0.1597222222222222" top="0.8201388888888889" bottom="0.20972222222222223" header="0.5118055555555555" footer="0.5118055555555555"/>
  <pageSetup fitToHeight="1" fitToWidth="1" horizontalDpi="300" verticalDpi="3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B102"/>
  <sheetViews>
    <sheetView view="pageBreakPreview" zoomScale="50" zoomScaleNormal="50" zoomScaleSheetLayoutView="50" zoomScalePageLayoutView="0" workbookViewId="0" topLeftCell="A32">
      <selection activeCell="A46" sqref="A46:AB102"/>
    </sheetView>
  </sheetViews>
  <sheetFormatPr defaultColWidth="9.140625" defaultRowHeight="12.75"/>
  <cols>
    <col min="1" max="1" width="6.421875" style="208" customWidth="1"/>
    <col min="2" max="2" width="6.8515625" style="208" customWidth="1"/>
    <col min="3" max="3" width="66.140625" style="208" customWidth="1"/>
    <col min="4" max="4" width="58.57421875" style="208" customWidth="1"/>
    <col min="5" max="12" width="9.7109375" style="216" customWidth="1"/>
    <col min="13" max="19" width="0" style="216" hidden="1" customWidth="1"/>
    <col min="20" max="20" width="11.00390625" style="210" customWidth="1"/>
    <col min="21" max="21" width="17.28125" style="210" customWidth="1"/>
    <col min="22" max="22" width="20.00390625" style="210" customWidth="1"/>
    <col min="23" max="23" width="21.00390625" style="209" customWidth="1"/>
    <col min="24" max="24" width="11.00390625" style="209" customWidth="1"/>
    <col min="25" max="25" width="11.7109375" style="209" customWidth="1"/>
    <col min="26" max="26" width="14.7109375" style="208" customWidth="1"/>
    <col min="27" max="27" width="0" style="210" hidden="1" customWidth="1"/>
    <col min="28" max="28" width="0" style="208" hidden="1" customWidth="1"/>
    <col min="29" max="16384" width="9.140625" style="208" customWidth="1"/>
  </cols>
  <sheetData>
    <row r="1" spans="1:28" ht="18.75" customHeight="1">
      <c r="A1" s="251" t="s">
        <v>291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</row>
    <row r="2" spans="1:28" ht="18.75" customHeight="1">
      <c r="A2" s="337" t="s">
        <v>290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</row>
    <row r="3" spans="1:28" ht="18.75" customHeight="1">
      <c r="A3" s="337" t="s">
        <v>289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  <c r="U3" s="337"/>
      <c r="V3" s="337"/>
      <c r="W3" s="337"/>
      <c r="X3" s="337"/>
      <c r="Y3" s="337"/>
      <c r="Z3" s="336"/>
      <c r="AA3" s="336"/>
      <c r="AB3" s="336"/>
    </row>
    <row r="4" spans="1:28" ht="41.25" customHeight="1">
      <c r="A4" s="335" t="s">
        <v>288</v>
      </c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5"/>
      <c r="T4" s="335"/>
      <c r="U4" s="335"/>
      <c r="V4" s="335"/>
      <c r="W4" s="335"/>
      <c r="X4" s="335"/>
      <c r="Y4" s="335"/>
      <c r="Z4" s="335"/>
      <c r="AA4" s="335"/>
      <c r="AB4" s="334"/>
    </row>
    <row r="5" spans="1:28" ht="25.5" customHeight="1">
      <c r="A5" s="333" t="s">
        <v>361</v>
      </c>
      <c r="B5" s="333"/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333"/>
      <c r="O5" s="333"/>
      <c r="P5" s="333"/>
      <c r="Q5" s="333"/>
      <c r="R5" s="333"/>
      <c r="S5" s="333"/>
      <c r="T5" s="333"/>
      <c r="U5" s="333"/>
      <c r="V5" s="333"/>
      <c r="W5" s="333"/>
      <c r="X5" s="333"/>
      <c r="Y5" s="333"/>
      <c r="Z5" s="332"/>
      <c r="AA5" s="332"/>
      <c r="AB5" s="332"/>
    </row>
    <row r="6" spans="1:28" ht="20.25">
      <c r="A6" s="243" t="s">
        <v>360</v>
      </c>
      <c r="B6" s="243"/>
      <c r="C6" s="243"/>
      <c r="E6" s="243"/>
      <c r="F6" s="243"/>
      <c r="G6" s="243"/>
      <c r="H6" s="243"/>
      <c r="I6" s="243"/>
      <c r="J6" s="243"/>
      <c r="K6" s="243"/>
      <c r="L6" s="243"/>
      <c r="M6" s="243"/>
      <c r="N6" s="208"/>
      <c r="O6" s="243"/>
      <c r="P6" s="243"/>
      <c r="Q6" s="243"/>
      <c r="R6" s="243"/>
      <c r="S6" s="243"/>
      <c r="T6" s="244"/>
      <c r="U6" s="244"/>
      <c r="V6" s="244"/>
      <c r="W6" s="331"/>
      <c r="X6" s="331"/>
      <c r="Y6" s="241"/>
      <c r="Z6" s="241" t="s">
        <v>3</v>
      </c>
      <c r="AA6" s="244"/>
      <c r="AB6" s="241" t="s">
        <v>359</v>
      </c>
    </row>
    <row r="7" spans="1:28" ht="27.75" customHeight="1">
      <c r="A7" s="329" t="s">
        <v>5</v>
      </c>
      <c r="B7" s="326" t="s">
        <v>358</v>
      </c>
      <c r="C7" s="329" t="s">
        <v>285</v>
      </c>
      <c r="D7" s="329"/>
      <c r="E7" s="330" t="s">
        <v>357</v>
      </c>
      <c r="F7" s="330"/>
      <c r="G7" s="330"/>
      <c r="H7" s="330"/>
      <c r="I7" s="330"/>
      <c r="J7" s="330"/>
      <c r="K7" s="330"/>
      <c r="L7" s="330"/>
      <c r="M7" s="330"/>
      <c r="N7" s="330"/>
      <c r="O7" s="330"/>
      <c r="P7" s="330"/>
      <c r="Q7" s="330"/>
      <c r="R7" s="330"/>
      <c r="S7" s="330"/>
      <c r="T7" s="327" t="s">
        <v>356</v>
      </c>
      <c r="U7" s="327" t="s">
        <v>355</v>
      </c>
      <c r="V7" s="327" t="s">
        <v>354</v>
      </c>
      <c r="W7" s="327" t="s">
        <v>353</v>
      </c>
      <c r="X7" s="326" t="s">
        <v>352</v>
      </c>
      <c r="Y7" s="326" t="s">
        <v>351</v>
      </c>
      <c r="Z7" s="326" t="s">
        <v>275</v>
      </c>
      <c r="AA7" s="325" t="s">
        <v>350</v>
      </c>
      <c r="AB7" s="324" t="s">
        <v>349</v>
      </c>
    </row>
    <row r="8" spans="1:28" ht="96" customHeight="1">
      <c r="A8" s="329"/>
      <c r="B8" s="326"/>
      <c r="C8" s="329"/>
      <c r="D8" s="329"/>
      <c r="E8" s="328">
        <v>1</v>
      </c>
      <c r="F8" s="328">
        <v>2</v>
      </c>
      <c r="G8" s="328">
        <v>3</v>
      </c>
      <c r="H8" s="328">
        <v>4</v>
      </c>
      <c r="I8" s="328">
        <v>5</v>
      </c>
      <c r="J8" s="328">
        <v>6</v>
      </c>
      <c r="K8" s="328">
        <v>7</v>
      </c>
      <c r="L8" s="328">
        <v>8</v>
      </c>
      <c r="M8" s="328">
        <v>9</v>
      </c>
      <c r="N8" s="328">
        <v>10</v>
      </c>
      <c r="O8" s="328">
        <v>11</v>
      </c>
      <c r="P8" s="328">
        <v>12</v>
      </c>
      <c r="Q8" s="328">
        <v>13</v>
      </c>
      <c r="R8" s="328">
        <v>14</v>
      </c>
      <c r="S8" s="328">
        <v>15</v>
      </c>
      <c r="T8" s="327"/>
      <c r="U8" s="327"/>
      <c r="V8" s="327"/>
      <c r="W8" s="327"/>
      <c r="X8" s="326"/>
      <c r="Y8" s="326"/>
      <c r="Z8" s="326"/>
      <c r="AA8" s="325"/>
      <c r="AB8" s="324"/>
    </row>
    <row r="9" spans="1:28" ht="12.75" customHeight="1" hidden="1">
      <c r="A9" s="318">
        <v>1</v>
      </c>
      <c r="B9" s="317">
        <v>1</v>
      </c>
      <c r="C9" s="323" t="s">
        <v>348</v>
      </c>
      <c r="D9" s="323"/>
      <c r="E9" s="311"/>
      <c r="F9" s="311"/>
      <c r="G9" s="311"/>
      <c r="H9" s="311"/>
      <c r="I9" s="311"/>
      <c r="J9" s="311"/>
      <c r="K9" s="311"/>
      <c r="L9" s="311"/>
      <c r="M9" s="311"/>
      <c r="N9" s="311"/>
      <c r="O9" s="311"/>
      <c r="P9" s="311"/>
      <c r="Q9" s="311"/>
      <c r="R9" s="311"/>
      <c r="S9" s="311"/>
      <c r="T9" s="314"/>
      <c r="U9" s="322"/>
      <c r="V9" s="322"/>
      <c r="W9" s="321" t="s">
        <v>347</v>
      </c>
      <c r="X9" s="321"/>
      <c r="Y9" s="321"/>
      <c r="Z9" s="311"/>
      <c r="AA9" s="320"/>
      <c r="AB9" s="319"/>
    </row>
    <row r="10" spans="1:28" ht="12.75" customHeight="1" hidden="1">
      <c r="A10" s="318"/>
      <c r="B10" s="317"/>
      <c r="C10" s="316" t="s">
        <v>346</v>
      </c>
      <c r="D10" s="316"/>
      <c r="E10" s="315"/>
      <c r="F10" s="315"/>
      <c r="G10" s="315"/>
      <c r="H10" s="315"/>
      <c r="I10" s="315"/>
      <c r="J10" s="315"/>
      <c r="K10" s="315"/>
      <c r="L10" s="315"/>
      <c r="M10" s="315"/>
      <c r="N10" s="315"/>
      <c r="O10" s="315"/>
      <c r="P10" s="315"/>
      <c r="Q10" s="315"/>
      <c r="R10" s="315"/>
      <c r="S10" s="315"/>
      <c r="T10" s="314"/>
      <c r="U10" s="313"/>
      <c r="V10" s="313"/>
      <c r="W10" s="312"/>
      <c r="X10" s="312"/>
      <c r="Y10" s="312"/>
      <c r="Z10" s="311"/>
      <c r="AA10" s="310"/>
      <c r="AB10" s="309"/>
    </row>
    <row r="11" spans="1:28" ht="32.25" customHeight="1">
      <c r="A11" s="308" t="s">
        <v>345</v>
      </c>
      <c r="B11" s="307"/>
      <c r="C11" s="307"/>
      <c r="D11" s="307"/>
      <c r="E11" s="307"/>
      <c r="F11" s="307"/>
      <c r="G11" s="307"/>
      <c r="H11" s="307"/>
      <c r="I11" s="307"/>
      <c r="J11" s="307"/>
      <c r="K11" s="307"/>
      <c r="L11" s="307"/>
      <c r="M11" s="307"/>
      <c r="N11" s="307"/>
      <c r="O11" s="307"/>
      <c r="P11" s="307"/>
      <c r="Q11" s="307"/>
      <c r="R11" s="307"/>
      <c r="S11" s="307"/>
      <c r="T11" s="307"/>
      <c r="U11" s="307"/>
      <c r="V11" s="307"/>
      <c r="W11" s="307"/>
      <c r="X11" s="307"/>
      <c r="Y11" s="307"/>
      <c r="Z11" s="306"/>
      <c r="AA11" s="305"/>
      <c r="AB11" s="304"/>
    </row>
    <row r="12" spans="1:28" s="210" customFormat="1" ht="51" customHeight="1">
      <c r="A12" s="266">
        <v>1</v>
      </c>
      <c r="B12" s="266">
        <v>1</v>
      </c>
      <c r="C12" s="265" t="s">
        <v>344</v>
      </c>
      <c r="D12" s="264" t="s">
        <v>305</v>
      </c>
      <c r="E12" s="259">
        <v>0</v>
      </c>
      <c r="F12" s="259">
        <v>0</v>
      </c>
      <c r="G12" s="259">
        <v>0</v>
      </c>
      <c r="H12" s="259">
        <v>0</v>
      </c>
      <c r="I12" s="259">
        <v>0</v>
      </c>
      <c r="J12" s="259">
        <v>0</v>
      </c>
      <c r="K12" s="259">
        <v>0</v>
      </c>
      <c r="L12" s="259">
        <v>0</v>
      </c>
      <c r="M12" s="259">
        <v>0</v>
      </c>
      <c r="N12" s="259">
        <v>0</v>
      </c>
      <c r="O12" s="259"/>
      <c r="P12" s="259"/>
      <c r="Q12" s="259"/>
      <c r="R12" s="259"/>
      <c r="S12" s="259"/>
      <c r="T12" s="259">
        <f>SUM(E12:S12)</f>
        <v>0</v>
      </c>
      <c r="U12" s="262">
        <v>0</v>
      </c>
      <c r="V12" s="262">
        <v>0.05731481481481482</v>
      </c>
      <c r="W12" s="262">
        <f>U12+V12</f>
        <v>0.05731481481481482</v>
      </c>
      <c r="X12" s="261">
        <v>1</v>
      </c>
      <c r="Y12" s="261">
        <v>1</v>
      </c>
      <c r="Z12" s="259">
        <v>20</v>
      </c>
      <c r="AA12" s="274"/>
      <c r="AB12" s="268"/>
    </row>
    <row r="13" spans="1:28" s="210" customFormat="1" ht="49.5" customHeight="1">
      <c r="A13" s="266">
        <v>2</v>
      </c>
      <c r="B13" s="266">
        <v>5</v>
      </c>
      <c r="C13" s="303" t="s">
        <v>343</v>
      </c>
      <c r="D13" s="264" t="s">
        <v>324</v>
      </c>
      <c r="E13" s="259">
        <v>0</v>
      </c>
      <c r="F13" s="259">
        <v>0</v>
      </c>
      <c r="G13" s="259">
        <v>0</v>
      </c>
      <c r="H13" s="259">
        <v>0</v>
      </c>
      <c r="I13" s="259">
        <v>0</v>
      </c>
      <c r="J13" s="259">
        <v>0</v>
      </c>
      <c r="K13" s="259">
        <v>0</v>
      </c>
      <c r="L13" s="259">
        <v>0</v>
      </c>
      <c r="M13" s="259">
        <v>0</v>
      </c>
      <c r="N13" s="259">
        <v>0</v>
      </c>
      <c r="O13" s="259"/>
      <c r="P13" s="259"/>
      <c r="Q13" s="259"/>
      <c r="R13" s="259"/>
      <c r="S13" s="259"/>
      <c r="T13" s="259">
        <f>SUM(E13:S13)</f>
        <v>0</v>
      </c>
      <c r="U13" s="262">
        <v>0</v>
      </c>
      <c r="V13" s="262">
        <v>0.057638888888888885</v>
      </c>
      <c r="W13" s="262">
        <f>U13+V13</f>
        <v>0.057638888888888885</v>
      </c>
      <c r="X13" s="261">
        <v>2</v>
      </c>
      <c r="Y13" s="261"/>
      <c r="Z13" s="259"/>
      <c r="AA13" s="274"/>
      <c r="AB13" s="268"/>
    </row>
    <row r="14" spans="1:28" s="210" customFormat="1" ht="33" customHeight="1">
      <c r="A14" s="266">
        <v>3</v>
      </c>
      <c r="B14" s="266">
        <v>4</v>
      </c>
      <c r="C14" s="265" t="s">
        <v>342</v>
      </c>
      <c r="D14" s="270" t="s">
        <v>307</v>
      </c>
      <c r="E14" s="259">
        <v>0</v>
      </c>
      <c r="F14" s="259">
        <v>0</v>
      </c>
      <c r="G14" s="259">
        <v>0</v>
      </c>
      <c r="H14" s="259">
        <v>0</v>
      </c>
      <c r="I14" s="259">
        <v>0</v>
      </c>
      <c r="J14" s="259">
        <v>0</v>
      </c>
      <c r="K14" s="259">
        <v>0</v>
      </c>
      <c r="L14" s="259">
        <v>0</v>
      </c>
      <c r="M14" s="259">
        <v>0</v>
      </c>
      <c r="N14" s="259">
        <v>0</v>
      </c>
      <c r="O14" s="259"/>
      <c r="P14" s="259"/>
      <c r="Q14" s="259"/>
      <c r="R14" s="259"/>
      <c r="S14" s="259"/>
      <c r="T14" s="259">
        <f>SUM(E14:S14)</f>
        <v>0</v>
      </c>
      <c r="U14" s="262">
        <v>0</v>
      </c>
      <c r="V14" s="262">
        <v>0.060300925925925924</v>
      </c>
      <c r="W14" s="262">
        <f>U14+V14</f>
        <v>0.060300925925925924</v>
      </c>
      <c r="X14" s="261">
        <v>3</v>
      </c>
      <c r="Y14" s="261">
        <v>2</v>
      </c>
      <c r="Z14" s="259">
        <v>18</v>
      </c>
      <c r="AA14" s="274"/>
      <c r="AB14" s="268"/>
    </row>
    <row r="15" spans="1:28" s="210" customFormat="1" ht="49.5" customHeight="1">
      <c r="A15" s="266">
        <v>4</v>
      </c>
      <c r="B15" s="266">
        <v>3</v>
      </c>
      <c r="C15" s="265" t="s">
        <v>341</v>
      </c>
      <c r="D15" s="264" t="s">
        <v>324</v>
      </c>
      <c r="E15" s="259">
        <v>0</v>
      </c>
      <c r="F15" s="259">
        <v>0</v>
      </c>
      <c r="G15" s="259">
        <v>0</v>
      </c>
      <c r="H15" s="259">
        <v>0</v>
      </c>
      <c r="I15" s="259">
        <v>5</v>
      </c>
      <c r="J15" s="259">
        <v>0</v>
      </c>
      <c r="K15" s="259">
        <v>0</v>
      </c>
      <c r="L15" s="259">
        <v>0</v>
      </c>
      <c r="M15" s="259">
        <v>0</v>
      </c>
      <c r="N15" s="259">
        <v>0</v>
      </c>
      <c r="O15" s="259"/>
      <c r="P15" s="259"/>
      <c r="Q15" s="259"/>
      <c r="R15" s="259"/>
      <c r="S15" s="259"/>
      <c r="T15" s="259">
        <f>SUM(E15:S15)</f>
        <v>5</v>
      </c>
      <c r="U15" s="262">
        <v>0.003472222222222222</v>
      </c>
      <c r="V15" s="262">
        <v>0.05979166666666667</v>
      </c>
      <c r="W15" s="262">
        <f>U15+V15</f>
        <v>0.06326388888888888</v>
      </c>
      <c r="X15" s="261">
        <v>4</v>
      </c>
      <c r="Y15" s="261"/>
      <c r="Z15" s="259"/>
      <c r="AA15" s="274"/>
      <c r="AB15" s="268"/>
    </row>
    <row r="16" spans="1:28" s="210" customFormat="1" ht="33" customHeight="1">
      <c r="A16" s="266">
        <v>5</v>
      </c>
      <c r="B16" s="266">
        <v>2</v>
      </c>
      <c r="C16" s="265" t="s">
        <v>340</v>
      </c>
      <c r="D16" s="264" t="s">
        <v>298</v>
      </c>
      <c r="E16" s="259">
        <v>0</v>
      </c>
      <c r="F16" s="259">
        <v>0</v>
      </c>
      <c r="G16" s="259">
        <v>5</v>
      </c>
      <c r="H16" s="259">
        <v>0</v>
      </c>
      <c r="I16" s="259">
        <v>0</v>
      </c>
      <c r="J16" s="259">
        <v>0</v>
      </c>
      <c r="K16" s="259">
        <v>0</v>
      </c>
      <c r="L16" s="259">
        <v>0</v>
      </c>
      <c r="M16" s="259">
        <v>0</v>
      </c>
      <c r="N16" s="259">
        <v>0</v>
      </c>
      <c r="O16" s="259"/>
      <c r="P16" s="259"/>
      <c r="Q16" s="259"/>
      <c r="R16" s="259"/>
      <c r="S16" s="259"/>
      <c r="T16" s="259">
        <f>SUM(E16:S16)</f>
        <v>5</v>
      </c>
      <c r="U16" s="262">
        <v>0.003472222222222222</v>
      </c>
      <c r="V16" s="262">
        <v>0.0625</v>
      </c>
      <c r="W16" s="262">
        <f>U16+V16</f>
        <v>0.06597222222222222</v>
      </c>
      <c r="X16" s="261">
        <v>5</v>
      </c>
      <c r="Y16" s="261">
        <v>3</v>
      </c>
      <c r="Z16" s="259">
        <v>16</v>
      </c>
      <c r="AA16" s="274"/>
      <c r="AB16" s="268"/>
    </row>
    <row r="17" spans="1:28" s="210" customFormat="1" ht="33" customHeight="1">
      <c r="A17" s="266">
        <v>6</v>
      </c>
      <c r="B17" s="266">
        <v>7</v>
      </c>
      <c r="C17" s="265" t="s">
        <v>339</v>
      </c>
      <c r="D17" s="264" t="s">
        <v>301</v>
      </c>
      <c r="E17" s="259">
        <v>0</v>
      </c>
      <c r="F17" s="259">
        <v>0</v>
      </c>
      <c r="G17" s="259">
        <v>0</v>
      </c>
      <c r="H17" s="259">
        <v>0</v>
      </c>
      <c r="I17" s="259">
        <v>0</v>
      </c>
      <c r="J17" s="259">
        <v>0</v>
      </c>
      <c r="K17" s="259">
        <v>0</v>
      </c>
      <c r="L17" s="259">
        <v>0</v>
      </c>
      <c r="M17" s="259">
        <v>0</v>
      </c>
      <c r="N17" s="259">
        <v>0</v>
      </c>
      <c r="O17" s="259"/>
      <c r="P17" s="259"/>
      <c r="Q17" s="259"/>
      <c r="R17" s="259"/>
      <c r="S17" s="259"/>
      <c r="T17" s="259">
        <f>SUM(E17:S17)</f>
        <v>0</v>
      </c>
      <c r="U17" s="262">
        <v>0</v>
      </c>
      <c r="V17" s="262">
        <v>0.08333333333333333</v>
      </c>
      <c r="W17" s="262">
        <f>U17+V17</f>
        <v>0.08333333333333333</v>
      </c>
      <c r="X17" s="261">
        <v>6</v>
      </c>
      <c r="Y17" s="261">
        <v>4</v>
      </c>
      <c r="Z17" s="259">
        <v>15</v>
      </c>
      <c r="AA17" s="274"/>
      <c r="AB17" s="268"/>
    </row>
    <row r="18" spans="1:28" s="210" customFormat="1" ht="46.5" customHeight="1">
      <c r="A18" s="266">
        <v>7</v>
      </c>
      <c r="B18" s="266">
        <v>6</v>
      </c>
      <c r="C18" s="265" t="s">
        <v>338</v>
      </c>
      <c r="D18" s="264" t="s">
        <v>303</v>
      </c>
      <c r="E18" s="259">
        <v>0</v>
      </c>
      <c r="F18" s="259">
        <v>0</v>
      </c>
      <c r="G18" s="259">
        <v>0</v>
      </c>
      <c r="H18" s="259">
        <v>5</v>
      </c>
      <c r="I18" s="259">
        <v>0</v>
      </c>
      <c r="J18" s="259">
        <v>0</v>
      </c>
      <c r="K18" s="259">
        <v>0</v>
      </c>
      <c r="L18" s="259">
        <v>0</v>
      </c>
      <c r="M18" s="259">
        <v>0</v>
      </c>
      <c r="N18" s="259">
        <v>0</v>
      </c>
      <c r="O18" s="259"/>
      <c r="P18" s="259"/>
      <c r="Q18" s="259"/>
      <c r="R18" s="259"/>
      <c r="S18" s="259"/>
      <c r="T18" s="259">
        <f>SUM(E18:S18)</f>
        <v>5</v>
      </c>
      <c r="U18" s="262">
        <v>0.003472222222222222</v>
      </c>
      <c r="V18" s="262">
        <v>0.08079861111111111</v>
      </c>
      <c r="W18" s="262">
        <f>U18+V18</f>
        <v>0.08427083333333334</v>
      </c>
      <c r="X18" s="261">
        <v>7</v>
      </c>
      <c r="Y18" s="261">
        <v>5</v>
      </c>
      <c r="Z18" s="295">
        <v>14</v>
      </c>
      <c r="AA18" s="274"/>
      <c r="AB18" s="268"/>
    </row>
    <row r="19" spans="1:28" s="210" customFormat="1" ht="50.25" customHeight="1">
      <c r="A19" s="266">
        <v>8</v>
      </c>
      <c r="B19" s="266">
        <v>8</v>
      </c>
      <c r="C19" s="265" t="s">
        <v>337</v>
      </c>
      <c r="D19" s="270" t="s">
        <v>294</v>
      </c>
      <c r="E19" s="259">
        <v>0</v>
      </c>
      <c r="F19" s="259">
        <v>0</v>
      </c>
      <c r="G19" s="259">
        <v>0</v>
      </c>
      <c r="H19" s="259">
        <v>0</v>
      </c>
      <c r="I19" s="259">
        <v>0</v>
      </c>
      <c r="J19" s="259">
        <v>0</v>
      </c>
      <c r="K19" s="259">
        <v>0</v>
      </c>
      <c r="L19" s="259">
        <v>0</v>
      </c>
      <c r="M19" s="259">
        <v>0</v>
      </c>
      <c r="N19" s="259">
        <v>0</v>
      </c>
      <c r="O19" s="259"/>
      <c r="P19" s="259"/>
      <c r="Q19" s="259"/>
      <c r="R19" s="259"/>
      <c r="S19" s="259"/>
      <c r="T19" s="259">
        <f>SUM(E19:S19)</f>
        <v>0</v>
      </c>
      <c r="U19" s="262">
        <v>0</v>
      </c>
      <c r="V19" s="262">
        <v>0.08814814814814814</v>
      </c>
      <c r="W19" s="262">
        <f>U19+V19</f>
        <v>0.08814814814814814</v>
      </c>
      <c r="X19" s="261">
        <v>8</v>
      </c>
      <c r="Y19" s="261">
        <v>6</v>
      </c>
      <c r="Z19" s="259">
        <v>13</v>
      </c>
      <c r="AA19" s="274"/>
      <c r="AB19" s="268"/>
    </row>
    <row r="20" spans="1:28" s="210" customFormat="1" ht="33" customHeight="1">
      <c r="A20" s="266">
        <v>9</v>
      </c>
      <c r="B20" s="266">
        <v>10</v>
      </c>
      <c r="C20" s="302" t="s">
        <v>336</v>
      </c>
      <c r="D20" s="264" t="s">
        <v>296</v>
      </c>
      <c r="E20" s="259">
        <v>0</v>
      </c>
      <c r="F20" s="259">
        <v>0</v>
      </c>
      <c r="G20" s="259">
        <v>0</v>
      </c>
      <c r="H20" s="259">
        <v>0</v>
      </c>
      <c r="I20" s="259">
        <v>0</v>
      </c>
      <c r="J20" s="259">
        <v>0</v>
      </c>
      <c r="K20" s="259">
        <v>5</v>
      </c>
      <c r="L20" s="259">
        <v>0</v>
      </c>
      <c r="M20" s="259">
        <v>0</v>
      </c>
      <c r="N20" s="259">
        <v>0</v>
      </c>
      <c r="O20" s="259"/>
      <c r="P20" s="259"/>
      <c r="Q20" s="259"/>
      <c r="R20" s="259"/>
      <c r="S20" s="259"/>
      <c r="T20" s="259">
        <f>SUM(E20:S20)</f>
        <v>5</v>
      </c>
      <c r="U20" s="262">
        <v>0.003472222222222222</v>
      </c>
      <c r="V20" s="262">
        <v>0.1</v>
      </c>
      <c r="W20" s="262">
        <f>U20+V20</f>
        <v>0.10347222222222223</v>
      </c>
      <c r="X20" s="261">
        <v>9</v>
      </c>
      <c r="Y20" s="261">
        <v>7</v>
      </c>
      <c r="Z20" s="259">
        <v>12</v>
      </c>
      <c r="AA20" s="274"/>
      <c r="AB20" s="268"/>
    </row>
    <row r="21" spans="1:28" s="211" customFormat="1" ht="33" customHeight="1">
      <c r="A21" s="266">
        <v>10</v>
      </c>
      <c r="B21" s="266">
        <v>9</v>
      </c>
      <c r="C21" s="265" t="s">
        <v>335</v>
      </c>
      <c r="D21" s="264" t="s">
        <v>40</v>
      </c>
      <c r="E21" s="259">
        <v>0</v>
      </c>
      <c r="F21" s="259">
        <v>0</v>
      </c>
      <c r="G21" s="259">
        <v>0</v>
      </c>
      <c r="H21" s="259">
        <v>5</v>
      </c>
      <c r="I21" s="259">
        <v>0</v>
      </c>
      <c r="J21" s="259">
        <v>0</v>
      </c>
      <c r="K21" s="259">
        <v>0</v>
      </c>
      <c r="L21" s="259">
        <v>0</v>
      </c>
      <c r="M21" s="259">
        <v>0</v>
      </c>
      <c r="N21" s="259">
        <v>0</v>
      </c>
      <c r="O21" s="259"/>
      <c r="P21" s="259"/>
      <c r="Q21" s="259"/>
      <c r="R21" s="259"/>
      <c r="S21" s="259"/>
      <c r="T21" s="259">
        <f>SUM(E21:S21)</f>
        <v>5</v>
      </c>
      <c r="U21" s="262">
        <v>0.003472222222222222</v>
      </c>
      <c r="V21" s="262">
        <v>0.10613425925925928</v>
      </c>
      <c r="W21" s="262">
        <f>U21+V21</f>
        <v>0.1096064814814815</v>
      </c>
      <c r="X21" s="261">
        <v>10</v>
      </c>
      <c r="Y21" s="261">
        <v>8</v>
      </c>
      <c r="Z21" s="259">
        <v>11</v>
      </c>
      <c r="AA21" s="274"/>
      <c r="AB21" s="268"/>
    </row>
    <row r="22" spans="1:28" s="210" customFormat="1" ht="60" customHeight="1">
      <c r="A22" s="266">
        <v>11</v>
      </c>
      <c r="B22" s="266">
        <v>11</v>
      </c>
      <c r="C22" s="265" t="s">
        <v>334</v>
      </c>
      <c r="D22" s="264" t="s">
        <v>292</v>
      </c>
      <c r="E22" s="259">
        <v>0</v>
      </c>
      <c r="F22" s="259">
        <v>0</v>
      </c>
      <c r="G22" s="259">
        <v>0</v>
      </c>
      <c r="H22" s="259">
        <v>0</v>
      </c>
      <c r="I22" s="259">
        <v>0</v>
      </c>
      <c r="J22" s="259">
        <v>5</v>
      </c>
      <c r="K22" s="259">
        <v>0</v>
      </c>
      <c r="L22" s="259">
        <v>0</v>
      </c>
      <c r="M22" s="259">
        <v>0</v>
      </c>
      <c r="N22" s="259">
        <v>0</v>
      </c>
      <c r="O22" s="259"/>
      <c r="P22" s="259"/>
      <c r="Q22" s="259"/>
      <c r="R22" s="259"/>
      <c r="S22" s="259"/>
      <c r="T22" s="259">
        <f>SUM(E22:S22)</f>
        <v>5</v>
      </c>
      <c r="U22" s="262">
        <v>0.003472222222222222</v>
      </c>
      <c r="V22" s="262">
        <v>0.22484953703703703</v>
      </c>
      <c r="W22" s="262">
        <f>U22+V22</f>
        <v>0.22832175925925924</v>
      </c>
      <c r="X22" s="261">
        <v>11</v>
      </c>
      <c r="Y22" s="261">
        <v>9</v>
      </c>
      <c r="Z22" s="259">
        <v>10</v>
      </c>
      <c r="AA22" s="274"/>
      <c r="AB22" s="268"/>
    </row>
    <row r="23" spans="1:28" s="210" customFormat="1" ht="40.5" customHeight="1">
      <c r="A23" s="298" t="s">
        <v>333</v>
      </c>
      <c r="B23" s="301"/>
      <c r="C23" s="301"/>
      <c r="D23" s="301"/>
      <c r="E23" s="301"/>
      <c r="F23" s="301"/>
      <c r="G23" s="301"/>
      <c r="H23" s="301"/>
      <c r="I23" s="301"/>
      <c r="J23" s="301"/>
      <c r="K23" s="301"/>
      <c r="L23" s="301"/>
      <c r="M23" s="301"/>
      <c r="N23" s="301"/>
      <c r="O23" s="301"/>
      <c r="P23" s="301"/>
      <c r="Q23" s="301"/>
      <c r="R23" s="301"/>
      <c r="S23" s="301"/>
      <c r="T23" s="301"/>
      <c r="U23" s="301"/>
      <c r="V23" s="301"/>
      <c r="W23" s="301"/>
      <c r="X23" s="301"/>
      <c r="Y23" s="301"/>
      <c r="Z23" s="300"/>
      <c r="AA23" s="274"/>
      <c r="AB23" s="268"/>
    </row>
    <row r="24" spans="1:28" s="210" customFormat="1" ht="39.75" customHeight="1">
      <c r="A24" s="266">
        <v>1</v>
      </c>
      <c r="B24" s="266">
        <v>11</v>
      </c>
      <c r="C24" s="265" t="s">
        <v>332</v>
      </c>
      <c r="D24" s="264" t="s">
        <v>305</v>
      </c>
      <c r="E24" s="259">
        <v>0</v>
      </c>
      <c r="F24" s="259">
        <v>0</v>
      </c>
      <c r="G24" s="259">
        <v>0</v>
      </c>
      <c r="H24" s="259">
        <v>0</v>
      </c>
      <c r="I24" s="259">
        <v>0</v>
      </c>
      <c r="J24" s="259">
        <v>0</v>
      </c>
      <c r="K24" s="259">
        <v>0</v>
      </c>
      <c r="L24" s="259">
        <v>0</v>
      </c>
      <c r="M24" s="259">
        <v>0</v>
      </c>
      <c r="N24" s="259">
        <v>0</v>
      </c>
      <c r="O24" s="259"/>
      <c r="P24" s="259"/>
      <c r="Q24" s="259"/>
      <c r="R24" s="259"/>
      <c r="S24" s="259"/>
      <c r="T24" s="259">
        <v>0</v>
      </c>
      <c r="U24" s="262">
        <v>0</v>
      </c>
      <c r="V24" s="262">
        <v>0.05625</v>
      </c>
      <c r="W24" s="262">
        <f>U24+V24</f>
        <v>0.05625</v>
      </c>
      <c r="X24" s="261">
        <v>1</v>
      </c>
      <c r="Y24" s="261">
        <v>1</v>
      </c>
      <c r="Z24" s="259">
        <v>20</v>
      </c>
      <c r="AA24" s="274"/>
      <c r="AB24" s="268"/>
    </row>
    <row r="25" spans="1:28" s="210" customFormat="1" ht="42.75" customHeight="1">
      <c r="A25" s="266">
        <v>2</v>
      </c>
      <c r="B25" s="266">
        <v>5</v>
      </c>
      <c r="C25" s="265" t="s">
        <v>331</v>
      </c>
      <c r="D25" s="264" t="s">
        <v>301</v>
      </c>
      <c r="E25" s="259">
        <v>0</v>
      </c>
      <c r="F25" s="259">
        <v>0</v>
      </c>
      <c r="G25" s="259">
        <v>0</v>
      </c>
      <c r="H25" s="259">
        <v>0</v>
      </c>
      <c r="I25" s="259">
        <v>5</v>
      </c>
      <c r="J25" s="259">
        <v>0</v>
      </c>
      <c r="K25" s="259">
        <v>0</v>
      </c>
      <c r="L25" s="259">
        <v>0</v>
      </c>
      <c r="M25" s="259">
        <v>0</v>
      </c>
      <c r="N25" s="259">
        <v>0</v>
      </c>
      <c r="O25" s="259"/>
      <c r="P25" s="259"/>
      <c r="Q25" s="259"/>
      <c r="R25" s="259"/>
      <c r="S25" s="259"/>
      <c r="T25" s="259">
        <f>SUM(E25:S25)</f>
        <v>5</v>
      </c>
      <c r="U25" s="262">
        <v>0.003472222222222222</v>
      </c>
      <c r="V25" s="262">
        <v>0.05833333333333333</v>
      </c>
      <c r="W25" s="262">
        <f>U25+V25</f>
        <v>0.06180555555555555</v>
      </c>
      <c r="X25" s="261">
        <v>2</v>
      </c>
      <c r="Y25" s="261">
        <v>2</v>
      </c>
      <c r="Z25" s="259">
        <v>18</v>
      </c>
      <c r="AA25" s="274"/>
      <c r="AB25" s="268"/>
    </row>
    <row r="26" spans="1:28" s="210" customFormat="1" ht="63" customHeight="1">
      <c r="A26" s="266">
        <v>3</v>
      </c>
      <c r="B26" s="266">
        <v>8</v>
      </c>
      <c r="C26" s="271" t="s">
        <v>329</v>
      </c>
      <c r="D26" s="264" t="s">
        <v>324</v>
      </c>
      <c r="E26" s="259">
        <v>0</v>
      </c>
      <c r="F26" s="259">
        <v>0</v>
      </c>
      <c r="G26" s="259">
        <v>0</v>
      </c>
      <c r="H26" s="259">
        <v>0</v>
      </c>
      <c r="I26" s="259">
        <v>0</v>
      </c>
      <c r="J26" s="259">
        <v>5</v>
      </c>
      <c r="K26" s="259">
        <v>0</v>
      </c>
      <c r="L26" s="259">
        <v>0</v>
      </c>
      <c r="M26" s="259">
        <v>0</v>
      </c>
      <c r="N26" s="259">
        <v>0</v>
      </c>
      <c r="O26" s="259"/>
      <c r="P26" s="259"/>
      <c r="Q26" s="259"/>
      <c r="R26" s="259"/>
      <c r="S26" s="259"/>
      <c r="T26" s="259">
        <f>SUM(E26:S26)</f>
        <v>5</v>
      </c>
      <c r="U26" s="262">
        <v>0.003472222222222222</v>
      </c>
      <c r="V26" s="262">
        <v>0.06180555555555556</v>
      </c>
      <c r="W26" s="262">
        <f>U26+V26</f>
        <v>0.06527777777777778</v>
      </c>
      <c r="X26" s="261">
        <v>3</v>
      </c>
      <c r="Y26" s="261"/>
      <c r="Z26" s="259"/>
      <c r="AA26" s="274"/>
      <c r="AB26" s="268"/>
    </row>
    <row r="27" spans="1:28" s="210" customFormat="1" ht="45" customHeight="1">
      <c r="A27" s="266">
        <v>4</v>
      </c>
      <c r="B27" s="266">
        <v>6</v>
      </c>
      <c r="C27" s="265" t="s">
        <v>330</v>
      </c>
      <c r="D27" s="264" t="s">
        <v>303</v>
      </c>
      <c r="E27" s="259">
        <v>0</v>
      </c>
      <c r="F27" s="259">
        <v>0</v>
      </c>
      <c r="G27" s="259">
        <v>0</v>
      </c>
      <c r="H27" s="259">
        <v>0</v>
      </c>
      <c r="I27" s="259">
        <v>0</v>
      </c>
      <c r="J27" s="259">
        <v>0</v>
      </c>
      <c r="K27" s="259">
        <v>0</v>
      </c>
      <c r="L27" s="259">
        <v>0</v>
      </c>
      <c r="M27" s="259">
        <v>0</v>
      </c>
      <c r="N27" s="259">
        <v>0</v>
      </c>
      <c r="O27" s="259"/>
      <c r="P27" s="259"/>
      <c r="Q27" s="259"/>
      <c r="R27" s="259"/>
      <c r="S27" s="259"/>
      <c r="T27" s="259">
        <f>SUM(E27:S27)</f>
        <v>0</v>
      </c>
      <c r="U27" s="262">
        <v>0</v>
      </c>
      <c r="V27" s="262">
        <v>0.06556712962962963</v>
      </c>
      <c r="W27" s="262">
        <f>U27+V27</f>
        <v>0.06556712962962963</v>
      </c>
      <c r="X27" s="261">
        <v>4</v>
      </c>
      <c r="Y27" s="261">
        <v>3</v>
      </c>
      <c r="Z27" s="259">
        <v>16</v>
      </c>
      <c r="AA27" s="274"/>
      <c r="AB27" s="268"/>
    </row>
    <row r="28" spans="1:28" s="210" customFormat="1" ht="48" customHeight="1">
      <c r="A28" s="266">
        <v>5</v>
      </c>
      <c r="B28" s="266">
        <v>7</v>
      </c>
      <c r="C28" s="265" t="s">
        <v>329</v>
      </c>
      <c r="D28" s="264" t="s">
        <v>298</v>
      </c>
      <c r="E28" s="259">
        <v>0</v>
      </c>
      <c r="F28" s="259">
        <v>0</v>
      </c>
      <c r="G28" s="259">
        <v>5</v>
      </c>
      <c r="H28" s="259">
        <v>0</v>
      </c>
      <c r="I28" s="259">
        <v>0</v>
      </c>
      <c r="J28" s="259">
        <v>0</v>
      </c>
      <c r="K28" s="259">
        <v>0</v>
      </c>
      <c r="L28" s="259">
        <v>0</v>
      </c>
      <c r="M28" s="259">
        <v>0</v>
      </c>
      <c r="N28" s="259">
        <v>0</v>
      </c>
      <c r="O28" s="259"/>
      <c r="P28" s="259"/>
      <c r="Q28" s="259"/>
      <c r="R28" s="259"/>
      <c r="S28" s="259"/>
      <c r="T28" s="259">
        <f>SUM(E28:S28)</f>
        <v>5</v>
      </c>
      <c r="U28" s="262">
        <v>0</v>
      </c>
      <c r="V28" s="262">
        <v>0.06813657407407407</v>
      </c>
      <c r="W28" s="262">
        <f>U28+V28</f>
        <v>0.06813657407407407</v>
      </c>
      <c r="X28" s="261">
        <v>5</v>
      </c>
      <c r="Y28" s="261">
        <v>4</v>
      </c>
      <c r="Z28" s="259">
        <v>15</v>
      </c>
      <c r="AA28" s="274"/>
      <c r="AB28" s="268"/>
    </row>
    <row r="29" spans="1:28" s="210" customFormat="1" ht="27">
      <c r="A29" s="266">
        <v>6</v>
      </c>
      <c r="B29" s="266">
        <v>1</v>
      </c>
      <c r="C29" s="265" t="s">
        <v>328</v>
      </c>
      <c r="D29" s="270" t="s">
        <v>307</v>
      </c>
      <c r="E29" s="259">
        <v>0</v>
      </c>
      <c r="F29" s="259">
        <v>0</v>
      </c>
      <c r="G29" s="259">
        <v>0</v>
      </c>
      <c r="H29" s="259">
        <v>0</v>
      </c>
      <c r="I29" s="259">
        <v>0</v>
      </c>
      <c r="J29" s="259">
        <v>5</v>
      </c>
      <c r="K29" s="259">
        <v>0</v>
      </c>
      <c r="L29" s="259">
        <v>0</v>
      </c>
      <c r="M29" s="259">
        <v>0</v>
      </c>
      <c r="N29" s="259">
        <v>0</v>
      </c>
      <c r="O29" s="259"/>
      <c r="P29" s="259"/>
      <c r="Q29" s="259"/>
      <c r="R29" s="259"/>
      <c r="S29" s="259"/>
      <c r="T29" s="259">
        <f>SUM(E29:S29)</f>
        <v>5</v>
      </c>
      <c r="U29" s="262">
        <v>0.003472222222222222</v>
      </c>
      <c r="V29" s="262">
        <v>0.06736111111111111</v>
      </c>
      <c r="W29" s="262">
        <f>U29+V29</f>
        <v>0.07083333333333333</v>
      </c>
      <c r="X29" s="261">
        <v>6</v>
      </c>
      <c r="Y29" s="261">
        <v>5</v>
      </c>
      <c r="Z29" s="259">
        <v>14</v>
      </c>
      <c r="AA29" s="274"/>
      <c r="AB29" s="268"/>
    </row>
    <row r="30" spans="1:28" s="210" customFormat="1" ht="33" customHeight="1">
      <c r="A30" s="266">
        <v>7</v>
      </c>
      <c r="B30" s="266">
        <v>3</v>
      </c>
      <c r="C30" s="265" t="s">
        <v>327</v>
      </c>
      <c r="D30" s="270" t="s">
        <v>294</v>
      </c>
      <c r="E30" s="259">
        <v>0</v>
      </c>
      <c r="F30" s="259">
        <v>0</v>
      </c>
      <c r="G30" s="259">
        <v>0</v>
      </c>
      <c r="H30" s="259">
        <v>0</v>
      </c>
      <c r="I30" s="259">
        <v>0</v>
      </c>
      <c r="J30" s="259">
        <v>0</v>
      </c>
      <c r="K30" s="259">
        <v>0</v>
      </c>
      <c r="L30" s="259">
        <v>0</v>
      </c>
      <c r="M30" s="259">
        <v>0</v>
      </c>
      <c r="N30" s="259">
        <v>0</v>
      </c>
      <c r="O30" s="259"/>
      <c r="P30" s="259"/>
      <c r="Q30" s="259"/>
      <c r="R30" s="259"/>
      <c r="S30" s="259"/>
      <c r="T30" s="259">
        <f>SUM(E30:S30)</f>
        <v>0</v>
      </c>
      <c r="U30" s="262">
        <v>0</v>
      </c>
      <c r="V30" s="262">
        <v>0.0763888888888889</v>
      </c>
      <c r="W30" s="262">
        <f>U30+V30</f>
        <v>0.0763888888888889</v>
      </c>
      <c r="X30" s="261">
        <v>7</v>
      </c>
      <c r="Y30" s="261">
        <v>6</v>
      </c>
      <c r="Z30" s="295">
        <v>13</v>
      </c>
      <c r="AA30" s="274"/>
      <c r="AB30" s="268"/>
    </row>
    <row r="31" spans="1:28" s="210" customFormat="1" ht="33" customHeight="1">
      <c r="A31" s="266">
        <v>8</v>
      </c>
      <c r="B31" s="266">
        <v>2</v>
      </c>
      <c r="C31" s="265" t="s">
        <v>326</v>
      </c>
      <c r="D31" s="264" t="s">
        <v>296</v>
      </c>
      <c r="E31" s="259">
        <v>0</v>
      </c>
      <c r="F31" s="259">
        <v>0</v>
      </c>
      <c r="G31" s="259">
        <v>0</v>
      </c>
      <c r="H31" s="259">
        <v>0</v>
      </c>
      <c r="I31" s="259">
        <v>0</v>
      </c>
      <c r="J31" s="259">
        <v>0</v>
      </c>
      <c r="K31" s="259">
        <v>0</v>
      </c>
      <c r="L31" s="259">
        <v>0</v>
      </c>
      <c r="M31" s="259">
        <v>0</v>
      </c>
      <c r="N31" s="259">
        <v>0</v>
      </c>
      <c r="O31" s="259"/>
      <c r="P31" s="259"/>
      <c r="Q31" s="259"/>
      <c r="R31" s="259"/>
      <c r="S31" s="259"/>
      <c r="T31" s="259">
        <f>SUM(E31:S31)</f>
        <v>0</v>
      </c>
      <c r="U31" s="262">
        <v>0</v>
      </c>
      <c r="V31" s="262">
        <v>0.0765625</v>
      </c>
      <c r="W31" s="262">
        <f>U31+V31</f>
        <v>0.0765625</v>
      </c>
      <c r="X31" s="261">
        <v>8</v>
      </c>
      <c r="Y31" s="261">
        <v>7</v>
      </c>
      <c r="Z31" s="259">
        <v>12</v>
      </c>
      <c r="AA31" s="274"/>
      <c r="AB31" s="268"/>
    </row>
    <row r="32" spans="1:28" s="210" customFormat="1" ht="47.25" customHeight="1">
      <c r="A32" s="266">
        <v>9</v>
      </c>
      <c r="B32" s="266">
        <v>4</v>
      </c>
      <c r="C32" s="271" t="s">
        <v>325</v>
      </c>
      <c r="D32" s="299" t="s">
        <v>324</v>
      </c>
      <c r="E32" s="259">
        <v>0</v>
      </c>
      <c r="F32" s="259">
        <v>0</v>
      </c>
      <c r="G32" s="259">
        <v>0</v>
      </c>
      <c r="H32" s="259">
        <v>0</v>
      </c>
      <c r="I32" s="259">
        <v>0</v>
      </c>
      <c r="J32" s="259">
        <v>0</v>
      </c>
      <c r="K32" s="259">
        <v>5</v>
      </c>
      <c r="L32" s="259">
        <v>0</v>
      </c>
      <c r="M32" s="259">
        <v>0</v>
      </c>
      <c r="N32" s="259">
        <v>0</v>
      </c>
      <c r="O32" s="259"/>
      <c r="P32" s="259"/>
      <c r="Q32" s="259"/>
      <c r="R32" s="259"/>
      <c r="S32" s="259"/>
      <c r="T32" s="259">
        <f>SUM(E32:S32)</f>
        <v>5</v>
      </c>
      <c r="U32" s="262">
        <v>0.003472222222222222</v>
      </c>
      <c r="V32" s="262">
        <v>0.07337962962962963</v>
      </c>
      <c r="W32" s="262">
        <f>U32+V32</f>
        <v>0.07685185185185185</v>
      </c>
      <c r="X32" s="261">
        <v>9</v>
      </c>
      <c r="Y32" s="261"/>
      <c r="Z32" s="259"/>
      <c r="AA32" s="274"/>
      <c r="AB32" s="268"/>
    </row>
    <row r="33" spans="1:28" s="210" customFormat="1" ht="59.25" customHeight="1">
      <c r="A33" s="266">
        <v>10</v>
      </c>
      <c r="B33" s="266">
        <v>10</v>
      </c>
      <c r="C33" s="265" t="s">
        <v>323</v>
      </c>
      <c r="D33" s="264" t="s">
        <v>40</v>
      </c>
      <c r="E33" s="259">
        <v>0</v>
      </c>
      <c r="F33" s="259">
        <v>0</v>
      </c>
      <c r="G33" s="259">
        <v>0</v>
      </c>
      <c r="H33" s="259">
        <v>0</v>
      </c>
      <c r="I33" s="259">
        <v>0</v>
      </c>
      <c r="J33" s="259">
        <v>0</v>
      </c>
      <c r="K33" s="259">
        <v>5</v>
      </c>
      <c r="L33" s="259">
        <v>0</v>
      </c>
      <c r="M33" s="259">
        <v>0</v>
      </c>
      <c r="N33" s="259">
        <v>0</v>
      </c>
      <c r="O33" s="259"/>
      <c r="P33" s="259"/>
      <c r="Q33" s="259"/>
      <c r="R33" s="259"/>
      <c r="S33" s="259"/>
      <c r="T33" s="259">
        <f>SUM(E33:S33)</f>
        <v>5</v>
      </c>
      <c r="U33" s="262">
        <v>0.003472222222222222</v>
      </c>
      <c r="V33" s="262">
        <v>0.0763888888888889</v>
      </c>
      <c r="W33" s="262">
        <f>U33+V33</f>
        <v>0.07986111111111112</v>
      </c>
      <c r="X33" s="261">
        <v>10</v>
      </c>
      <c r="Y33" s="261">
        <v>8</v>
      </c>
      <c r="Z33" s="259">
        <v>11</v>
      </c>
      <c r="AA33" s="274"/>
      <c r="AB33" s="268"/>
    </row>
    <row r="34" spans="1:28" s="210" customFormat="1" ht="45" customHeight="1">
      <c r="A34" s="266">
        <v>11</v>
      </c>
      <c r="B34" s="266">
        <v>9</v>
      </c>
      <c r="C34" s="265" t="s">
        <v>322</v>
      </c>
      <c r="D34" s="264" t="s">
        <v>292</v>
      </c>
      <c r="E34" s="259">
        <v>0</v>
      </c>
      <c r="F34" s="259">
        <v>0</v>
      </c>
      <c r="G34" s="259">
        <v>0</v>
      </c>
      <c r="H34" s="259">
        <v>0</v>
      </c>
      <c r="I34" s="259">
        <v>0</v>
      </c>
      <c r="J34" s="259">
        <v>0</v>
      </c>
      <c r="K34" s="259">
        <v>0</v>
      </c>
      <c r="L34" s="259">
        <v>5</v>
      </c>
      <c r="M34" s="259">
        <v>0</v>
      </c>
      <c r="N34" s="259">
        <v>0</v>
      </c>
      <c r="O34" s="259"/>
      <c r="P34" s="259"/>
      <c r="Q34" s="259"/>
      <c r="R34" s="259"/>
      <c r="S34" s="259"/>
      <c r="T34" s="259">
        <f>SUM(E34:S34)</f>
        <v>5</v>
      </c>
      <c r="U34" s="262">
        <v>0.003472222222222222</v>
      </c>
      <c r="V34" s="262">
        <v>0.10631944444444445</v>
      </c>
      <c r="W34" s="262">
        <f>U34+V34</f>
        <v>0.10979166666666668</v>
      </c>
      <c r="X34" s="261">
        <v>11</v>
      </c>
      <c r="Y34" s="261">
        <v>9</v>
      </c>
      <c r="Z34" s="259">
        <v>10</v>
      </c>
      <c r="AA34" s="274"/>
      <c r="AB34" s="268"/>
    </row>
    <row r="35" spans="1:28" s="210" customFormat="1" ht="45" customHeight="1">
      <c r="A35" s="298" t="s">
        <v>321</v>
      </c>
      <c r="B35" s="297"/>
      <c r="C35" s="297"/>
      <c r="D35" s="297"/>
      <c r="E35" s="297"/>
      <c r="F35" s="297"/>
      <c r="G35" s="297"/>
      <c r="H35" s="297"/>
      <c r="I35" s="297"/>
      <c r="J35" s="297"/>
      <c r="K35" s="297"/>
      <c r="L35" s="297"/>
      <c r="M35" s="297"/>
      <c r="N35" s="297"/>
      <c r="O35" s="297"/>
      <c r="P35" s="297"/>
      <c r="Q35" s="297"/>
      <c r="R35" s="297"/>
      <c r="S35" s="297"/>
      <c r="T35" s="297"/>
      <c r="U35" s="297"/>
      <c r="V35" s="297"/>
      <c r="W35" s="297"/>
      <c r="X35" s="297"/>
      <c r="Y35" s="297"/>
      <c r="Z35" s="296"/>
      <c r="AA35" s="274"/>
      <c r="AB35" s="268"/>
    </row>
    <row r="36" spans="1:28" s="210" customFormat="1" ht="46.5" customHeight="1">
      <c r="A36" s="266">
        <v>1</v>
      </c>
      <c r="B36" s="266">
        <v>1</v>
      </c>
      <c r="C36" s="271" t="s">
        <v>320</v>
      </c>
      <c r="D36" s="264" t="s">
        <v>303</v>
      </c>
      <c r="E36" s="259">
        <v>0</v>
      </c>
      <c r="F36" s="259">
        <v>0</v>
      </c>
      <c r="G36" s="259">
        <v>0</v>
      </c>
      <c r="H36" s="259">
        <v>0</v>
      </c>
      <c r="I36" s="259">
        <v>0</v>
      </c>
      <c r="J36" s="259">
        <v>0</v>
      </c>
      <c r="K36" s="259">
        <v>0</v>
      </c>
      <c r="L36" s="259">
        <v>0</v>
      </c>
      <c r="M36" s="259">
        <v>0</v>
      </c>
      <c r="N36" s="259">
        <v>0</v>
      </c>
      <c r="O36" s="259"/>
      <c r="P36" s="259"/>
      <c r="Q36" s="259"/>
      <c r="R36" s="259"/>
      <c r="S36" s="259"/>
      <c r="T36" s="259">
        <f>SUM(E36:S36)</f>
        <v>0</v>
      </c>
      <c r="U36" s="262">
        <v>0</v>
      </c>
      <c r="V36" s="262">
        <v>0.07075231481481481</v>
      </c>
      <c r="W36" s="262">
        <f>U36+V36</f>
        <v>0.07075231481481481</v>
      </c>
      <c r="X36" s="261">
        <v>1</v>
      </c>
      <c r="Y36" s="260">
        <v>1</v>
      </c>
      <c r="Z36" s="259">
        <v>20</v>
      </c>
      <c r="AA36" s="274"/>
      <c r="AB36" s="268"/>
    </row>
    <row r="37" spans="1:28" s="210" customFormat="1" ht="57.75" customHeight="1">
      <c r="A37" s="266">
        <v>2</v>
      </c>
      <c r="B37" s="266">
        <v>3</v>
      </c>
      <c r="C37" s="271" t="s">
        <v>319</v>
      </c>
      <c r="D37" s="264" t="s">
        <v>305</v>
      </c>
      <c r="E37" s="259">
        <v>0</v>
      </c>
      <c r="F37" s="259">
        <v>5</v>
      </c>
      <c r="G37" s="259">
        <v>0</v>
      </c>
      <c r="H37" s="259">
        <v>0</v>
      </c>
      <c r="I37" s="259">
        <v>0</v>
      </c>
      <c r="J37" s="259">
        <v>5</v>
      </c>
      <c r="K37" s="259">
        <v>0</v>
      </c>
      <c r="L37" s="259">
        <v>0</v>
      </c>
      <c r="M37" s="259">
        <v>0</v>
      </c>
      <c r="N37" s="259">
        <v>0</v>
      </c>
      <c r="O37" s="259"/>
      <c r="P37" s="259"/>
      <c r="Q37" s="259"/>
      <c r="R37" s="259"/>
      <c r="S37" s="259"/>
      <c r="T37" s="259">
        <f>SUM(E37:S37)</f>
        <v>10</v>
      </c>
      <c r="U37" s="262">
        <v>0.006944444444444444</v>
      </c>
      <c r="V37" s="262">
        <v>0.06597222222222222</v>
      </c>
      <c r="W37" s="262">
        <f>U37+V37</f>
        <v>0.07291666666666667</v>
      </c>
      <c r="X37" s="261">
        <v>2</v>
      </c>
      <c r="Y37" s="260">
        <v>2</v>
      </c>
      <c r="Z37" s="259">
        <v>18</v>
      </c>
      <c r="AA37" s="274"/>
      <c r="AB37" s="268"/>
    </row>
    <row r="38" spans="1:28" s="210" customFormat="1" ht="54" customHeight="1">
      <c r="A38" s="266">
        <v>3</v>
      </c>
      <c r="B38" s="266">
        <v>2</v>
      </c>
      <c r="C38" s="265" t="s">
        <v>318</v>
      </c>
      <c r="D38" s="264" t="s">
        <v>40</v>
      </c>
      <c r="E38" s="259">
        <v>0</v>
      </c>
      <c r="F38" s="259">
        <v>0</v>
      </c>
      <c r="G38" s="259">
        <v>0</v>
      </c>
      <c r="H38" s="259">
        <v>0</v>
      </c>
      <c r="I38" s="259">
        <v>0</v>
      </c>
      <c r="J38" s="259">
        <v>5</v>
      </c>
      <c r="K38" s="259">
        <v>0</v>
      </c>
      <c r="L38" s="259">
        <v>0</v>
      </c>
      <c r="M38" s="259">
        <v>0</v>
      </c>
      <c r="N38" s="259">
        <v>0</v>
      </c>
      <c r="O38" s="259"/>
      <c r="P38" s="259"/>
      <c r="Q38" s="259"/>
      <c r="R38" s="259"/>
      <c r="S38" s="259"/>
      <c r="T38" s="259">
        <f>SUM(E38:S38)</f>
        <v>5</v>
      </c>
      <c r="U38" s="262">
        <v>0.003472222222222222</v>
      </c>
      <c r="V38" s="262">
        <v>0.08055555555555556</v>
      </c>
      <c r="W38" s="262">
        <f>U38+V38</f>
        <v>0.08402777777777778</v>
      </c>
      <c r="X38" s="261">
        <v>3</v>
      </c>
      <c r="Y38" s="260">
        <v>3</v>
      </c>
      <c r="Z38" s="259">
        <v>16</v>
      </c>
      <c r="AA38" s="274"/>
      <c r="AB38" s="268"/>
    </row>
    <row r="39" spans="1:28" s="210" customFormat="1" ht="33" customHeight="1">
      <c r="A39" s="266">
        <v>4</v>
      </c>
      <c r="B39" s="266">
        <v>9</v>
      </c>
      <c r="C39" s="271" t="s">
        <v>317</v>
      </c>
      <c r="D39" s="264" t="s">
        <v>298</v>
      </c>
      <c r="E39" s="259">
        <v>0</v>
      </c>
      <c r="F39" s="259">
        <v>5</v>
      </c>
      <c r="G39" s="259">
        <v>5</v>
      </c>
      <c r="H39" s="259">
        <v>0</v>
      </c>
      <c r="I39" s="259">
        <v>0</v>
      </c>
      <c r="J39" s="259">
        <v>0</v>
      </c>
      <c r="K39" s="259">
        <v>0</v>
      </c>
      <c r="L39" s="259">
        <v>0</v>
      </c>
      <c r="M39" s="259">
        <v>0</v>
      </c>
      <c r="N39" s="259">
        <v>0</v>
      </c>
      <c r="O39" s="259"/>
      <c r="P39" s="259"/>
      <c r="Q39" s="259"/>
      <c r="R39" s="259"/>
      <c r="S39" s="259"/>
      <c r="T39" s="259">
        <f>SUM(E39:S39)</f>
        <v>10</v>
      </c>
      <c r="U39" s="262">
        <v>0.006944444444444444</v>
      </c>
      <c r="V39" s="262">
        <v>0.07708333333333334</v>
      </c>
      <c r="W39" s="262">
        <f>U39+V39</f>
        <v>0.08402777777777778</v>
      </c>
      <c r="X39" s="261">
        <v>4</v>
      </c>
      <c r="Y39" s="260">
        <v>4</v>
      </c>
      <c r="Z39" s="259">
        <v>15</v>
      </c>
      <c r="AA39" s="274"/>
      <c r="AB39" s="268"/>
    </row>
    <row r="40" spans="1:28" s="210" customFormat="1" ht="65.25" customHeight="1">
      <c r="A40" s="266">
        <v>5</v>
      </c>
      <c r="B40" s="266">
        <v>5</v>
      </c>
      <c r="C40" s="271" t="s">
        <v>316</v>
      </c>
      <c r="D40" s="270" t="s">
        <v>307</v>
      </c>
      <c r="E40" s="259">
        <v>0</v>
      </c>
      <c r="F40" s="259">
        <v>0</v>
      </c>
      <c r="G40" s="259">
        <v>0</v>
      </c>
      <c r="H40" s="259">
        <v>0</v>
      </c>
      <c r="I40" s="259">
        <v>0</v>
      </c>
      <c r="J40" s="259">
        <v>5</v>
      </c>
      <c r="K40" s="259">
        <v>0</v>
      </c>
      <c r="L40" s="259">
        <v>0</v>
      </c>
      <c r="M40" s="259">
        <v>0</v>
      </c>
      <c r="N40" s="259">
        <v>0</v>
      </c>
      <c r="O40" s="259"/>
      <c r="P40" s="259"/>
      <c r="Q40" s="259"/>
      <c r="R40" s="259"/>
      <c r="S40" s="259"/>
      <c r="T40" s="259">
        <f>SUM(E40:S40)</f>
        <v>5</v>
      </c>
      <c r="U40" s="262">
        <v>0.003472222222222222</v>
      </c>
      <c r="V40" s="262">
        <v>0.08175925925925925</v>
      </c>
      <c r="W40" s="262">
        <f>U40+V40</f>
        <v>0.08523148148148148</v>
      </c>
      <c r="X40" s="261">
        <v>5</v>
      </c>
      <c r="Y40" s="260">
        <v>5</v>
      </c>
      <c r="Z40" s="259">
        <v>14</v>
      </c>
      <c r="AA40" s="274"/>
      <c r="AB40" s="268"/>
    </row>
    <row r="41" spans="1:28" s="210" customFormat="1" ht="45" customHeight="1">
      <c r="A41" s="266">
        <v>6</v>
      </c>
      <c r="B41" s="266">
        <v>6</v>
      </c>
      <c r="C41" s="271" t="s">
        <v>315</v>
      </c>
      <c r="D41" s="264" t="s">
        <v>296</v>
      </c>
      <c r="E41" s="259">
        <v>0</v>
      </c>
      <c r="F41" s="259">
        <v>0</v>
      </c>
      <c r="G41" s="259">
        <v>0</v>
      </c>
      <c r="H41" s="259">
        <v>0</v>
      </c>
      <c r="I41" s="259">
        <v>0</v>
      </c>
      <c r="J41" s="259">
        <v>0</v>
      </c>
      <c r="K41" s="259">
        <v>0</v>
      </c>
      <c r="L41" s="259">
        <v>0</v>
      </c>
      <c r="M41" s="259">
        <v>0</v>
      </c>
      <c r="N41" s="259">
        <v>0</v>
      </c>
      <c r="O41" s="259"/>
      <c r="P41" s="259"/>
      <c r="Q41" s="259"/>
      <c r="R41" s="259"/>
      <c r="S41" s="259"/>
      <c r="T41" s="259">
        <f>SUM(E41:S41)</f>
        <v>0</v>
      </c>
      <c r="U41" s="262">
        <v>0</v>
      </c>
      <c r="V41" s="262">
        <v>0.08599537037037037</v>
      </c>
      <c r="W41" s="262">
        <f>U41+V41</f>
        <v>0.08599537037037037</v>
      </c>
      <c r="X41" s="261">
        <v>6</v>
      </c>
      <c r="Y41" s="260">
        <v>6</v>
      </c>
      <c r="Z41" s="259">
        <v>13</v>
      </c>
      <c r="AA41" s="274"/>
      <c r="AB41" s="268"/>
    </row>
    <row r="42" spans="1:28" s="210" customFormat="1" ht="46.5" customHeight="1">
      <c r="A42" s="266">
        <v>7</v>
      </c>
      <c r="B42" s="266">
        <v>7</v>
      </c>
      <c r="C42" s="265" t="s">
        <v>314</v>
      </c>
      <c r="D42" s="270" t="s">
        <v>294</v>
      </c>
      <c r="E42" s="259">
        <v>0</v>
      </c>
      <c r="F42" s="259">
        <v>0</v>
      </c>
      <c r="G42" s="259">
        <v>0</v>
      </c>
      <c r="H42" s="259">
        <v>0</v>
      </c>
      <c r="I42" s="259">
        <v>0</v>
      </c>
      <c r="J42" s="259">
        <v>0</v>
      </c>
      <c r="K42" s="259">
        <v>0</v>
      </c>
      <c r="L42" s="259">
        <v>5</v>
      </c>
      <c r="M42" s="259">
        <v>0</v>
      </c>
      <c r="N42" s="259">
        <v>0</v>
      </c>
      <c r="O42" s="259"/>
      <c r="P42" s="259"/>
      <c r="Q42" s="259"/>
      <c r="R42" s="259"/>
      <c r="S42" s="259"/>
      <c r="T42" s="259">
        <f>SUM(E42:S42)</f>
        <v>5</v>
      </c>
      <c r="U42" s="262">
        <v>0.003472222222222222</v>
      </c>
      <c r="V42" s="262">
        <v>0.08541666666666665</v>
      </c>
      <c r="W42" s="262">
        <f>U42+V42</f>
        <v>0.08888888888888888</v>
      </c>
      <c r="X42" s="261">
        <v>7</v>
      </c>
      <c r="Y42" s="260">
        <v>7</v>
      </c>
      <c r="Z42" s="295">
        <v>12</v>
      </c>
      <c r="AA42" s="274"/>
      <c r="AB42" s="268"/>
    </row>
    <row r="43" spans="1:28" s="210" customFormat="1" ht="33" customHeight="1">
      <c r="A43" s="266">
        <v>8</v>
      </c>
      <c r="B43" s="266">
        <v>4</v>
      </c>
      <c r="C43" s="265" t="s">
        <v>313</v>
      </c>
      <c r="D43" s="264" t="s">
        <v>301</v>
      </c>
      <c r="E43" s="259">
        <v>0</v>
      </c>
      <c r="F43" s="259">
        <v>0</v>
      </c>
      <c r="G43" s="259">
        <v>0</v>
      </c>
      <c r="H43" s="259">
        <v>0</v>
      </c>
      <c r="I43" s="259">
        <v>5</v>
      </c>
      <c r="J43" s="259">
        <v>0</v>
      </c>
      <c r="K43" s="259">
        <v>0</v>
      </c>
      <c r="L43" s="259">
        <v>0</v>
      </c>
      <c r="M43" s="259">
        <v>0</v>
      </c>
      <c r="N43" s="259">
        <v>0</v>
      </c>
      <c r="O43" s="259"/>
      <c r="P43" s="259"/>
      <c r="Q43" s="259"/>
      <c r="R43" s="259"/>
      <c r="S43" s="259"/>
      <c r="T43" s="259">
        <f>SUM(E43:S43)</f>
        <v>5</v>
      </c>
      <c r="U43" s="262">
        <v>0.003472222222222222</v>
      </c>
      <c r="V43" s="262">
        <v>0.09170138888888889</v>
      </c>
      <c r="W43" s="262">
        <f>U43+V43</f>
        <v>0.09517361111111111</v>
      </c>
      <c r="X43" s="261">
        <v>8</v>
      </c>
      <c r="Y43" s="260">
        <v>8</v>
      </c>
      <c r="Z43" s="259">
        <v>11</v>
      </c>
      <c r="AA43" s="274"/>
      <c r="AB43" s="268"/>
    </row>
    <row r="44" spans="1:28" s="210" customFormat="1" ht="51.75" customHeight="1">
      <c r="A44" s="266">
        <v>9</v>
      </c>
      <c r="B44" s="266">
        <v>8</v>
      </c>
      <c r="C44" s="271" t="s">
        <v>312</v>
      </c>
      <c r="D44" s="264" t="s">
        <v>292</v>
      </c>
      <c r="E44" s="259">
        <v>0</v>
      </c>
      <c r="F44" s="259">
        <v>5</v>
      </c>
      <c r="G44" s="259">
        <v>0</v>
      </c>
      <c r="H44" s="259">
        <v>0</v>
      </c>
      <c r="I44" s="259">
        <v>0</v>
      </c>
      <c r="J44" s="259">
        <v>0</v>
      </c>
      <c r="K44" s="259">
        <v>0</v>
      </c>
      <c r="L44" s="259">
        <v>0</v>
      </c>
      <c r="M44" s="259">
        <v>0</v>
      </c>
      <c r="N44" s="259">
        <v>0</v>
      </c>
      <c r="O44" s="259"/>
      <c r="P44" s="259"/>
      <c r="Q44" s="259"/>
      <c r="R44" s="259"/>
      <c r="S44" s="259"/>
      <c r="T44" s="259">
        <f>SUM(E44:S44)</f>
        <v>5</v>
      </c>
      <c r="U44" s="262">
        <v>0.003472222222222222</v>
      </c>
      <c r="V44" s="262">
        <v>0.09886574074074074</v>
      </c>
      <c r="W44" s="262">
        <f>U44+V44</f>
        <v>0.10233796296296296</v>
      </c>
      <c r="X44" s="261">
        <v>9</v>
      </c>
      <c r="Y44" s="260">
        <v>9</v>
      </c>
      <c r="Z44" s="259">
        <v>10</v>
      </c>
      <c r="AA44" s="274"/>
      <c r="AB44" s="268"/>
    </row>
    <row r="45" spans="1:28" s="210" customFormat="1" ht="41.25" customHeight="1">
      <c r="A45" s="273">
        <v>10</v>
      </c>
      <c r="B45" s="273">
        <v>10</v>
      </c>
      <c r="C45" s="294" t="s">
        <v>311</v>
      </c>
      <c r="D45" s="293" t="s">
        <v>310</v>
      </c>
      <c r="E45" s="267">
        <v>5</v>
      </c>
      <c r="F45" s="267">
        <v>0</v>
      </c>
      <c r="G45" s="267">
        <v>0</v>
      </c>
      <c r="H45" s="267">
        <v>5</v>
      </c>
      <c r="I45" s="267">
        <v>0</v>
      </c>
      <c r="J45" s="267">
        <v>5</v>
      </c>
      <c r="K45" s="267">
        <v>0</v>
      </c>
      <c r="L45" s="267">
        <v>0</v>
      </c>
      <c r="M45" s="267">
        <v>0</v>
      </c>
      <c r="N45" s="267">
        <v>0</v>
      </c>
      <c r="O45" s="267"/>
      <c r="P45" s="267"/>
      <c r="Q45" s="267"/>
      <c r="R45" s="267"/>
      <c r="S45" s="267"/>
      <c r="T45" s="267">
        <f>SUM(E45:S45)</f>
        <v>15</v>
      </c>
      <c r="U45" s="268">
        <v>0.010416666666666666</v>
      </c>
      <c r="V45" s="268">
        <v>0.12305555555555554</v>
      </c>
      <c r="W45" s="268">
        <f>U45+V45</f>
        <v>0.13347222222222221</v>
      </c>
      <c r="X45" s="292">
        <v>10</v>
      </c>
      <c r="Y45" s="291"/>
      <c r="Z45" s="267"/>
      <c r="AA45" s="274"/>
      <c r="AB45" s="268"/>
    </row>
    <row r="46" spans="1:28" s="210" customFormat="1" ht="41.25" customHeight="1">
      <c r="A46" s="251" t="s">
        <v>291</v>
      </c>
      <c r="B46" s="251"/>
      <c r="C46" s="251"/>
      <c r="D46" s="251"/>
      <c r="E46" s="251"/>
      <c r="F46" s="251"/>
      <c r="G46" s="251"/>
      <c r="H46" s="251"/>
      <c r="I46" s="251"/>
      <c r="J46" s="251"/>
      <c r="K46" s="251"/>
      <c r="L46" s="251"/>
      <c r="M46" s="251"/>
      <c r="N46" s="251"/>
      <c r="O46" s="251"/>
      <c r="P46" s="251"/>
      <c r="Q46" s="251"/>
      <c r="R46" s="251"/>
      <c r="S46" s="251"/>
      <c r="T46" s="251"/>
      <c r="U46" s="251"/>
      <c r="V46" s="251"/>
      <c r="W46" s="251"/>
      <c r="X46" s="251"/>
      <c r="Y46" s="251"/>
      <c r="Z46" s="251"/>
      <c r="AA46" s="251"/>
      <c r="AB46" s="251"/>
    </row>
    <row r="47" spans="1:28" s="211" customFormat="1" ht="67.5" customHeight="1">
      <c r="A47" s="337" t="s">
        <v>290</v>
      </c>
      <c r="B47" s="337"/>
      <c r="C47" s="337"/>
      <c r="D47" s="337"/>
      <c r="E47" s="337"/>
      <c r="F47" s="337"/>
      <c r="G47" s="337"/>
      <c r="H47" s="337"/>
      <c r="I47" s="337"/>
      <c r="J47" s="337"/>
      <c r="K47" s="337"/>
      <c r="L47" s="337"/>
      <c r="M47" s="337"/>
      <c r="N47" s="337"/>
      <c r="O47" s="337"/>
      <c r="P47" s="337"/>
      <c r="Q47" s="337"/>
      <c r="R47" s="337"/>
      <c r="S47" s="337"/>
      <c r="T47" s="337"/>
      <c r="U47" s="337"/>
      <c r="V47" s="337"/>
      <c r="W47" s="337"/>
      <c r="X47" s="337"/>
      <c r="Y47" s="337"/>
      <c r="Z47" s="337"/>
      <c r="AA47" s="337"/>
      <c r="AB47" s="337"/>
    </row>
    <row r="48" spans="1:28" s="211" customFormat="1" ht="50.25" customHeight="1">
      <c r="A48" s="337" t="s">
        <v>289</v>
      </c>
      <c r="B48" s="337"/>
      <c r="C48" s="337"/>
      <c r="D48" s="337"/>
      <c r="E48" s="337"/>
      <c r="F48" s="337"/>
      <c r="G48" s="337"/>
      <c r="H48" s="337"/>
      <c r="I48" s="337"/>
      <c r="J48" s="337"/>
      <c r="K48" s="337"/>
      <c r="L48" s="337"/>
      <c r="M48" s="337"/>
      <c r="N48" s="337"/>
      <c r="O48" s="337"/>
      <c r="P48" s="337"/>
      <c r="Q48" s="337"/>
      <c r="R48" s="337"/>
      <c r="S48" s="337"/>
      <c r="T48" s="337"/>
      <c r="U48" s="337"/>
      <c r="V48" s="337"/>
      <c r="W48" s="337"/>
      <c r="X48" s="337"/>
      <c r="Y48" s="337"/>
      <c r="Z48" s="336"/>
      <c r="AA48" s="336"/>
      <c r="AB48" s="336"/>
    </row>
    <row r="49" spans="1:28" s="211" customFormat="1" ht="45" customHeight="1">
      <c r="A49" s="335" t="s">
        <v>288</v>
      </c>
      <c r="B49" s="335"/>
      <c r="C49" s="335"/>
      <c r="D49" s="335"/>
      <c r="E49" s="335"/>
      <c r="F49" s="335"/>
      <c r="G49" s="335"/>
      <c r="H49" s="335"/>
      <c r="I49" s="335"/>
      <c r="J49" s="335"/>
      <c r="K49" s="335"/>
      <c r="L49" s="335"/>
      <c r="M49" s="335"/>
      <c r="N49" s="335"/>
      <c r="O49" s="335"/>
      <c r="P49" s="335"/>
      <c r="Q49" s="335"/>
      <c r="R49" s="335"/>
      <c r="S49" s="335"/>
      <c r="T49" s="335"/>
      <c r="U49" s="335"/>
      <c r="V49" s="335"/>
      <c r="W49" s="335"/>
      <c r="X49" s="335"/>
      <c r="Y49" s="335"/>
      <c r="Z49" s="335"/>
      <c r="AA49" s="335"/>
      <c r="AB49" s="334"/>
    </row>
    <row r="50" spans="1:28" s="211" customFormat="1" ht="45" customHeight="1">
      <c r="A50" s="333" t="s">
        <v>361</v>
      </c>
      <c r="B50" s="333"/>
      <c r="C50" s="333"/>
      <c r="D50" s="333"/>
      <c r="E50" s="333"/>
      <c r="F50" s="333"/>
      <c r="G50" s="333"/>
      <c r="H50" s="333"/>
      <c r="I50" s="333"/>
      <c r="J50" s="333"/>
      <c r="K50" s="333"/>
      <c r="L50" s="333"/>
      <c r="M50" s="333"/>
      <c r="N50" s="333"/>
      <c r="O50" s="333"/>
      <c r="P50" s="333"/>
      <c r="Q50" s="333"/>
      <c r="R50" s="333"/>
      <c r="S50" s="333"/>
      <c r="T50" s="333"/>
      <c r="U50" s="333"/>
      <c r="V50" s="333"/>
      <c r="W50" s="333"/>
      <c r="X50" s="333"/>
      <c r="Y50" s="333"/>
      <c r="Z50" s="332"/>
      <c r="AA50" s="332"/>
      <c r="AB50" s="332"/>
    </row>
    <row r="51" spans="1:28" s="211" customFormat="1" ht="48" customHeight="1">
      <c r="A51" s="243" t="s">
        <v>360</v>
      </c>
      <c r="B51" s="243"/>
      <c r="C51" s="243"/>
      <c r="D51" s="208"/>
      <c r="E51" s="243"/>
      <c r="F51" s="243"/>
      <c r="G51" s="243"/>
      <c r="H51" s="243"/>
      <c r="I51" s="243"/>
      <c r="J51" s="243"/>
      <c r="K51" s="243"/>
      <c r="L51" s="243"/>
      <c r="M51" s="243"/>
      <c r="N51" s="208"/>
      <c r="O51" s="243"/>
      <c r="P51" s="243"/>
      <c r="Q51" s="243"/>
      <c r="R51" s="243"/>
      <c r="S51" s="243"/>
      <c r="T51" s="244"/>
      <c r="U51" s="244"/>
      <c r="V51" s="244"/>
      <c r="W51" s="331"/>
      <c r="X51" s="331"/>
      <c r="Y51" s="241"/>
      <c r="Z51" s="241" t="s">
        <v>3</v>
      </c>
      <c r="AA51" s="244"/>
      <c r="AB51" s="241" t="s">
        <v>359</v>
      </c>
    </row>
    <row r="52" spans="1:28" s="211" customFormat="1" ht="48" customHeight="1">
      <c r="A52" s="329" t="s">
        <v>5</v>
      </c>
      <c r="B52" s="326" t="s">
        <v>358</v>
      </c>
      <c r="C52" s="329" t="s">
        <v>285</v>
      </c>
      <c r="D52" s="329"/>
      <c r="E52" s="330" t="s">
        <v>357</v>
      </c>
      <c r="F52" s="330"/>
      <c r="G52" s="330"/>
      <c r="H52" s="330"/>
      <c r="I52" s="330"/>
      <c r="J52" s="330"/>
      <c r="K52" s="330"/>
      <c r="L52" s="330"/>
      <c r="M52" s="330"/>
      <c r="N52" s="330"/>
      <c r="O52" s="330"/>
      <c r="P52" s="330"/>
      <c r="Q52" s="330"/>
      <c r="R52" s="330"/>
      <c r="S52" s="330"/>
      <c r="T52" s="327" t="s">
        <v>356</v>
      </c>
      <c r="U52" s="327" t="s">
        <v>355</v>
      </c>
      <c r="V52" s="327" t="s">
        <v>354</v>
      </c>
      <c r="W52" s="327" t="s">
        <v>353</v>
      </c>
      <c r="X52" s="326" t="s">
        <v>352</v>
      </c>
      <c r="Y52" s="326" t="s">
        <v>351</v>
      </c>
      <c r="Z52" s="326" t="s">
        <v>275</v>
      </c>
      <c r="AA52" s="325" t="s">
        <v>350</v>
      </c>
      <c r="AB52" s="324" t="s">
        <v>349</v>
      </c>
    </row>
    <row r="53" spans="1:28" s="211" customFormat="1" ht="54" customHeight="1">
      <c r="A53" s="329"/>
      <c r="B53" s="326"/>
      <c r="C53" s="329"/>
      <c r="D53" s="329"/>
      <c r="E53" s="328">
        <v>1</v>
      </c>
      <c r="F53" s="328">
        <v>2</v>
      </c>
      <c r="G53" s="328">
        <v>3</v>
      </c>
      <c r="H53" s="328">
        <v>4</v>
      </c>
      <c r="I53" s="328">
        <v>5</v>
      </c>
      <c r="J53" s="328">
        <v>6</v>
      </c>
      <c r="K53" s="328">
        <v>7</v>
      </c>
      <c r="L53" s="328">
        <v>8</v>
      </c>
      <c r="M53" s="328">
        <v>9</v>
      </c>
      <c r="N53" s="328">
        <v>10</v>
      </c>
      <c r="O53" s="328">
        <v>11</v>
      </c>
      <c r="P53" s="328">
        <v>12</v>
      </c>
      <c r="Q53" s="328">
        <v>13</v>
      </c>
      <c r="R53" s="328">
        <v>14</v>
      </c>
      <c r="S53" s="328">
        <v>15</v>
      </c>
      <c r="T53" s="327"/>
      <c r="U53" s="327"/>
      <c r="V53" s="327"/>
      <c r="W53" s="327"/>
      <c r="X53" s="326"/>
      <c r="Y53" s="326"/>
      <c r="Z53" s="326"/>
      <c r="AA53" s="325"/>
      <c r="AB53" s="324"/>
    </row>
    <row r="54" spans="1:28" s="211" customFormat="1" ht="46.5" customHeight="1">
      <c r="A54" s="318">
        <v>1</v>
      </c>
      <c r="B54" s="317">
        <v>1</v>
      </c>
      <c r="C54" s="323" t="s">
        <v>348</v>
      </c>
      <c r="D54" s="323"/>
      <c r="E54" s="311"/>
      <c r="F54" s="311"/>
      <c r="G54" s="311"/>
      <c r="H54" s="311"/>
      <c r="I54" s="311"/>
      <c r="J54" s="311"/>
      <c r="K54" s="311"/>
      <c r="L54" s="311"/>
      <c r="M54" s="311"/>
      <c r="N54" s="311"/>
      <c r="O54" s="311"/>
      <c r="P54" s="311"/>
      <c r="Q54" s="311"/>
      <c r="R54" s="311"/>
      <c r="S54" s="311"/>
      <c r="T54" s="314"/>
      <c r="U54" s="322"/>
      <c r="V54" s="322"/>
      <c r="W54" s="321" t="s">
        <v>347</v>
      </c>
      <c r="X54" s="321"/>
      <c r="Y54" s="321"/>
      <c r="Z54" s="311"/>
      <c r="AA54" s="320"/>
      <c r="AB54" s="319"/>
    </row>
    <row r="55" spans="1:28" s="211" customFormat="1" ht="49.5" customHeight="1">
      <c r="A55" s="318"/>
      <c r="B55" s="317"/>
      <c r="C55" s="316" t="s">
        <v>346</v>
      </c>
      <c r="D55" s="316"/>
      <c r="E55" s="315"/>
      <c r="F55" s="315"/>
      <c r="G55" s="315"/>
      <c r="H55" s="315"/>
      <c r="I55" s="315"/>
      <c r="J55" s="315"/>
      <c r="K55" s="315"/>
      <c r="L55" s="315"/>
      <c r="M55" s="315"/>
      <c r="N55" s="315"/>
      <c r="O55" s="315"/>
      <c r="P55" s="315"/>
      <c r="Q55" s="315"/>
      <c r="R55" s="315"/>
      <c r="S55" s="315"/>
      <c r="T55" s="314"/>
      <c r="U55" s="313"/>
      <c r="V55" s="313"/>
      <c r="W55" s="312"/>
      <c r="X55" s="312"/>
      <c r="Y55" s="312"/>
      <c r="Z55" s="311"/>
      <c r="AA55" s="310"/>
      <c r="AB55" s="309"/>
    </row>
    <row r="56" spans="1:28" ht="44.25" customHeight="1">
      <c r="A56" s="308" t="s">
        <v>345</v>
      </c>
      <c r="B56" s="307"/>
      <c r="C56" s="307"/>
      <c r="D56" s="307"/>
      <c r="E56" s="307"/>
      <c r="F56" s="307"/>
      <c r="G56" s="307"/>
      <c r="H56" s="307"/>
      <c r="I56" s="307"/>
      <c r="J56" s="307"/>
      <c r="K56" s="307"/>
      <c r="L56" s="307"/>
      <c r="M56" s="307"/>
      <c r="N56" s="307"/>
      <c r="O56" s="307"/>
      <c r="P56" s="307"/>
      <c r="Q56" s="307"/>
      <c r="R56" s="307"/>
      <c r="S56" s="307"/>
      <c r="T56" s="307"/>
      <c r="U56" s="307"/>
      <c r="V56" s="307"/>
      <c r="W56" s="307"/>
      <c r="X56" s="307"/>
      <c r="Y56" s="307"/>
      <c r="Z56" s="306"/>
      <c r="AA56" s="305"/>
      <c r="AB56" s="304"/>
    </row>
    <row r="57" spans="1:28" ht="52.5" customHeight="1">
      <c r="A57" s="266">
        <v>1</v>
      </c>
      <c r="B57" s="266">
        <v>1</v>
      </c>
      <c r="C57" s="265" t="s">
        <v>344</v>
      </c>
      <c r="D57" s="264" t="s">
        <v>305</v>
      </c>
      <c r="E57" s="259">
        <v>0</v>
      </c>
      <c r="F57" s="259">
        <v>0</v>
      </c>
      <c r="G57" s="259">
        <v>0</v>
      </c>
      <c r="H57" s="259">
        <v>0</v>
      </c>
      <c r="I57" s="259">
        <v>0</v>
      </c>
      <c r="J57" s="259">
        <v>0</v>
      </c>
      <c r="K57" s="259">
        <v>0</v>
      </c>
      <c r="L57" s="259">
        <v>0</v>
      </c>
      <c r="M57" s="259">
        <v>0</v>
      </c>
      <c r="N57" s="259">
        <v>0</v>
      </c>
      <c r="O57" s="259"/>
      <c r="P57" s="259"/>
      <c r="Q57" s="259"/>
      <c r="R57" s="259"/>
      <c r="S57" s="259"/>
      <c r="T57" s="259">
        <f>SUM(E57:S57)</f>
        <v>0</v>
      </c>
      <c r="U57" s="262">
        <v>0</v>
      </c>
      <c r="V57" s="262">
        <v>0.05731481481481482</v>
      </c>
      <c r="W57" s="262">
        <f>U57+V57</f>
        <v>0.05731481481481482</v>
      </c>
      <c r="X57" s="261">
        <v>1</v>
      </c>
      <c r="Y57" s="261">
        <v>1</v>
      </c>
      <c r="Z57" s="259">
        <v>20</v>
      </c>
      <c r="AA57" s="274"/>
      <c r="AB57" s="268"/>
    </row>
    <row r="58" spans="1:28" ht="27">
      <c r="A58" s="266">
        <v>2</v>
      </c>
      <c r="B58" s="266">
        <v>5</v>
      </c>
      <c r="C58" s="303" t="s">
        <v>343</v>
      </c>
      <c r="D58" s="264" t="s">
        <v>324</v>
      </c>
      <c r="E58" s="259">
        <v>0</v>
      </c>
      <c r="F58" s="259">
        <v>0</v>
      </c>
      <c r="G58" s="259">
        <v>0</v>
      </c>
      <c r="H58" s="259">
        <v>0</v>
      </c>
      <c r="I58" s="259">
        <v>0</v>
      </c>
      <c r="J58" s="259">
        <v>0</v>
      </c>
      <c r="K58" s="259">
        <v>0</v>
      </c>
      <c r="L58" s="259">
        <v>0</v>
      </c>
      <c r="M58" s="259">
        <v>0</v>
      </c>
      <c r="N58" s="259">
        <v>0</v>
      </c>
      <c r="O58" s="259"/>
      <c r="P58" s="259"/>
      <c r="Q58" s="259"/>
      <c r="R58" s="259"/>
      <c r="S58" s="259"/>
      <c r="T58" s="259">
        <f>SUM(E58:S58)</f>
        <v>0</v>
      </c>
      <c r="U58" s="262">
        <v>0</v>
      </c>
      <c r="V58" s="262">
        <v>0.057638888888888885</v>
      </c>
      <c r="W58" s="262">
        <f>U58+V58</f>
        <v>0.057638888888888885</v>
      </c>
      <c r="X58" s="261">
        <v>2</v>
      </c>
      <c r="Y58" s="261"/>
      <c r="Z58" s="259"/>
      <c r="AA58" s="274"/>
      <c r="AB58" s="268"/>
    </row>
    <row r="59" spans="1:28" ht="27">
      <c r="A59" s="266">
        <v>3</v>
      </c>
      <c r="B59" s="266">
        <v>4</v>
      </c>
      <c r="C59" s="265" t="s">
        <v>342</v>
      </c>
      <c r="D59" s="270" t="s">
        <v>307</v>
      </c>
      <c r="E59" s="259">
        <v>0</v>
      </c>
      <c r="F59" s="259">
        <v>0</v>
      </c>
      <c r="G59" s="259">
        <v>0</v>
      </c>
      <c r="H59" s="259">
        <v>0</v>
      </c>
      <c r="I59" s="259">
        <v>0</v>
      </c>
      <c r="J59" s="259">
        <v>0</v>
      </c>
      <c r="K59" s="259">
        <v>0</v>
      </c>
      <c r="L59" s="259">
        <v>0</v>
      </c>
      <c r="M59" s="259">
        <v>0</v>
      </c>
      <c r="N59" s="259">
        <v>0</v>
      </c>
      <c r="O59" s="259"/>
      <c r="P59" s="259"/>
      <c r="Q59" s="259"/>
      <c r="R59" s="259"/>
      <c r="S59" s="259"/>
      <c r="T59" s="259">
        <f>SUM(E59:S59)</f>
        <v>0</v>
      </c>
      <c r="U59" s="262">
        <v>0</v>
      </c>
      <c r="V59" s="262">
        <v>0.060300925925925924</v>
      </c>
      <c r="W59" s="262">
        <f>U59+V59</f>
        <v>0.060300925925925924</v>
      </c>
      <c r="X59" s="261">
        <v>3</v>
      </c>
      <c r="Y59" s="261">
        <v>2</v>
      </c>
      <c r="Z59" s="259">
        <v>18</v>
      </c>
      <c r="AA59" s="274"/>
      <c r="AB59" s="268"/>
    </row>
    <row r="60" spans="1:28" ht="54">
      <c r="A60" s="266">
        <v>4</v>
      </c>
      <c r="B60" s="266">
        <v>3</v>
      </c>
      <c r="C60" s="265" t="s">
        <v>341</v>
      </c>
      <c r="D60" s="264" t="s">
        <v>324</v>
      </c>
      <c r="E60" s="259">
        <v>0</v>
      </c>
      <c r="F60" s="259">
        <v>0</v>
      </c>
      <c r="G60" s="259">
        <v>0</v>
      </c>
      <c r="H60" s="259">
        <v>0</v>
      </c>
      <c r="I60" s="259">
        <v>5</v>
      </c>
      <c r="J60" s="259">
        <v>0</v>
      </c>
      <c r="K60" s="259">
        <v>0</v>
      </c>
      <c r="L60" s="259">
        <v>0</v>
      </c>
      <c r="M60" s="259">
        <v>0</v>
      </c>
      <c r="N60" s="259">
        <v>0</v>
      </c>
      <c r="O60" s="259"/>
      <c r="P60" s="259"/>
      <c r="Q60" s="259"/>
      <c r="R60" s="259"/>
      <c r="S60" s="259"/>
      <c r="T60" s="259">
        <f>SUM(E60:S60)</f>
        <v>5</v>
      </c>
      <c r="U60" s="262">
        <v>0.003472222222222222</v>
      </c>
      <c r="V60" s="262">
        <v>0.05979166666666667</v>
      </c>
      <c r="W60" s="262">
        <f>U60+V60</f>
        <v>0.06326388888888888</v>
      </c>
      <c r="X60" s="261">
        <v>4</v>
      </c>
      <c r="Y60" s="261"/>
      <c r="Z60" s="259"/>
      <c r="AA60" s="274"/>
      <c r="AB60" s="268"/>
    </row>
    <row r="61" spans="1:28" ht="27">
      <c r="A61" s="266">
        <v>5</v>
      </c>
      <c r="B61" s="266">
        <v>2</v>
      </c>
      <c r="C61" s="265" t="s">
        <v>340</v>
      </c>
      <c r="D61" s="264" t="s">
        <v>298</v>
      </c>
      <c r="E61" s="259">
        <v>0</v>
      </c>
      <c r="F61" s="259">
        <v>0</v>
      </c>
      <c r="G61" s="259">
        <v>5</v>
      </c>
      <c r="H61" s="259">
        <v>0</v>
      </c>
      <c r="I61" s="259">
        <v>0</v>
      </c>
      <c r="J61" s="259">
        <v>0</v>
      </c>
      <c r="K61" s="259">
        <v>0</v>
      </c>
      <c r="L61" s="259">
        <v>0</v>
      </c>
      <c r="M61" s="259">
        <v>0</v>
      </c>
      <c r="N61" s="259">
        <v>0</v>
      </c>
      <c r="O61" s="259"/>
      <c r="P61" s="259"/>
      <c r="Q61" s="259"/>
      <c r="R61" s="259"/>
      <c r="S61" s="259"/>
      <c r="T61" s="259">
        <f>SUM(E61:S61)</f>
        <v>5</v>
      </c>
      <c r="U61" s="262">
        <v>0.003472222222222222</v>
      </c>
      <c r="V61" s="262">
        <v>0.0625</v>
      </c>
      <c r="W61" s="262">
        <f>U61+V61</f>
        <v>0.06597222222222222</v>
      </c>
      <c r="X61" s="261">
        <v>5</v>
      </c>
      <c r="Y61" s="261">
        <v>3</v>
      </c>
      <c r="Z61" s="259">
        <v>16</v>
      </c>
      <c r="AA61" s="274"/>
      <c r="AB61" s="268"/>
    </row>
    <row r="62" spans="1:28" ht="27">
      <c r="A62" s="266">
        <v>6</v>
      </c>
      <c r="B62" s="266">
        <v>7</v>
      </c>
      <c r="C62" s="265" t="s">
        <v>339</v>
      </c>
      <c r="D62" s="264" t="s">
        <v>301</v>
      </c>
      <c r="E62" s="259">
        <v>0</v>
      </c>
      <c r="F62" s="259">
        <v>0</v>
      </c>
      <c r="G62" s="259">
        <v>0</v>
      </c>
      <c r="H62" s="259">
        <v>0</v>
      </c>
      <c r="I62" s="259">
        <v>0</v>
      </c>
      <c r="J62" s="259">
        <v>0</v>
      </c>
      <c r="K62" s="259">
        <v>0</v>
      </c>
      <c r="L62" s="259">
        <v>0</v>
      </c>
      <c r="M62" s="259">
        <v>0</v>
      </c>
      <c r="N62" s="259">
        <v>0</v>
      </c>
      <c r="O62" s="259"/>
      <c r="P62" s="259"/>
      <c r="Q62" s="259"/>
      <c r="R62" s="259"/>
      <c r="S62" s="259"/>
      <c r="T62" s="259">
        <f>SUM(E62:S62)</f>
        <v>0</v>
      </c>
      <c r="U62" s="262">
        <v>0</v>
      </c>
      <c r="V62" s="262">
        <v>0.08333333333333333</v>
      </c>
      <c r="W62" s="262">
        <f>U62+V62</f>
        <v>0.08333333333333333</v>
      </c>
      <c r="X62" s="261">
        <v>6</v>
      </c>
      <c r="Y62" s="261">
        <v>4</v>
      </c>
      <c r="Z62" s="259">
        <v>15</v>
      </c>
      <c r="AA62" s="274"/>
      <c r="AB62" s="268"/>
    </row>
    <row r="63" spans="1:28" ht="27">
      <c r="A63" s="266">
        <v>7</v>
      </c>
      <c r="B63" s="266">
        <v>6</v>
      </c>
      <c r="C63" s="265" t="s">
        <v>338</v>
      </c>
      <c r="D63" s="264" t="s">
        <v>303</v>
      </c>
      <c r="E63" s="259">
        <v>0</v>
      </c>
      <c r="F63" s="259">
        <v>0</v>
      </c>
      <c r="G63" s="259">
        <v>0</v>
      </c>
      <c r="H63" s="259">
        <v>5</v>
      </c>
      <c r="I63" s="259">
        <v>0</v>
      </c>
      <c r="J63" s="259">
        <v>0</v>
      </c>
      <c r="K63" s="259">
        <v>0</v>
      </c>
      <c r="L63" s="259">
        <v>0</v>
      </c>
      <c r="M63" s="259">
        <v>0</v>
      </c>
      <c r="N63" s="259">
        <v>0</v>
      </c>
      <c r="O63" s="259"/>
      <c r="P63" s="259"/>
      <c r="Q63" s="259"/>
      <c r="R63" s="259"/>
      <c r="S63" s="259"/>
      <c r="T63" s="259">
        <f>SUM(E63:S63)</f>
        <v>5</v>
      </c>
      <c r="U63" s="262">
        <v>0.003472222222222222</v>
      </c>
      <c r="V63" s="262">
        <v>0.08079861111111111</v>
      </c>
      <c r="W63" s="262">
        <f>U63+V63</f>
        <v>0.08427083333333334</v>
      </c>
      <c r="X63" s="261">
        <v>7</v>
      </c>
      <c r="Y63" s="261">
        <v>5</v>
      </c>
      <c r="Z63" s="295">
        <v>14</v>
      </c>
      <c r="AA63" s="274"/>
      <c r="AB63" s="268"/>
    </row>
    <row r="64" spans="1:28" ht="27">
      <c r="A64" s="266">
        <v>8</v>
      </c>
      <c r="B64" s="266">
        <v>8</v>
      </c>
      <c r="C64" s="265" t="s">
        <v>337</v>
      </c>
      <c r="D64" s="270" t="s">
        <v>294</v>
      </c>
      <c r="E64" s="259">
        <v>0</v>
      </c>
      <c r="F64" s="259">
        <v>0</v>
      </c>
      <c r="G64" s="259">
        <v>0</v>
      </c>
      <c r="H64" s="259">
        <v>0</v>
      </c>
      <c r="I64" s="259">
        <v>0</v>
      </c>
      <c r="J64" s="259">
        <v>0</v>
      </c>
      <c r="K64" s="259">
        <v>0</v>
      </c>
      <c r="L64" s="259">
        <v>0</v>
      </c>
      <c r="M64" s="259">
        <v>0</v>
      </c>
      <c r="N64" s="259">
        <v>0</v>
      </c>
      <c r="O64" s="259"/>
      <c r="P64" s="259"/>
      <c r="Q64" s="259"/>
      <c r="R64" s="259"/>
      <c r="S64" s="259"/>
      <c r="T64" s="259">
        <f>SUM(E64:S64)</f>
        <v>0</v>
      </c>
      <c r="U64" s="262">
        <v>0</v>
      </c>
      <c r="V64" s="262">
        <v>0.08814814814814814</v>
      </c>
      <c r="W64" s="262">
        <f>U64+V64</f>
        <v>0.08814814814814814</v>
      </c>
      <c r="X64" s="261">
        <v>8</v>
      </c>
      <c r="Y64" s="261">
        <v>6</v>
      </c>
      <c r="Z64" s="259">
        <v>13</v>
      </c>
      <c r="AA64" s="274"/>
      <c r="AB64" s="268"/>
    </row>
    <row r="65" spans="1:28" ht="27">
      <c r="A65" s="266">
        <v>9</v>
      </c>
      <c r="B65" s="266">
        <v>10</v>
      </c>
      <c r="C65" s="302" t="s">
        <v>336</v>
      </c>
      <c r="D65" s="264" t="s">
        <v>296</v>
      </c>
      <c r="E65" s="259">
        <v>0</v>
      </c>
      <c r="F65" s="259">
        <v>0</v>
      </c>
      <c r="G65" s="259">
        <v>0</v>
      </c>
      <c r="H65" s="259">
        <v>0</v>
      </c>
      <c r="I65" s="259">
        <v>0</v>
      </c>
      <c r="J65" s="259">
        <v>0</v>
      </c>
      <c r="K65" s="259">
        <v>5</v>
      </c>
      <c r="L65" s="259">
        <v>0</v>
      </c>
      <c r="M65" s="259">
        <v>0</v>
      </c>
      <c r="N65" s="259">
        <v>0</v>
      </c>
      <c r="O65" s="259"/>
      <c r="P65" s="259"/>
      <c r="Q65" s="259"/>
      <c r="R65" s="259"/>
      <c r="S65" s="259"/>
      <c r="T65" s="259">
        <f>SUM(E65:S65)</f>
        <v>5</v>
      </c>
      <c r="U65" s="262">
        <v>0.003472222222222222</v>
      </c>
      <c r="V65" s="262">
        <v>0.1</v>
      </c>
      <c r="W65" s="262">
        <f>U65+V65</f>
        <v>0.10347222222222223</v>
      </c>
      <c r="X65" s="261">
        <v>9</v>
      </c>
      <c r="Y65" s="261">
        <v>7</v>
      </c>
      <c r="Z65" s="259">
        <v>12</v>
      </c>
      <c r="AA65" s="274"/>
      <c r="AB65" s="268"/>
    </row>
    <row r="66" spans="1:28" ht="27">
      <c r="A66" s="266">
        <v>10</v>
      </c>
      <c r="B66" s="266">
        <v>9</v>
      </c>
      <c r="C66" s="265" t="s">
        <v>335</v>
      </c>
      <c r="D66" s="264" t="s">
        <v>40</v>
      </c>
      <c r="E66" s="259">
        <v>0</v>
      </c>
      <c r="F66" s="259">
        <v>0</v>
      </c>
      <c r="G66" s="259">
        <v>0</v>
      </c>
      <c r="H66" s="259">
        <v>5</v>
      </c>
      <c r="I66" s="259">
        <v>0</v>
      </c>
      <c r="J66" s="259">
        <v>0</v>
      </c>
      <c r="K66" s="259">
        <v>0</v>
      </c>
      <c r="L66" s="259">
        <v>0</v>
      </c>
      <c r="M66" s="259">
        <v>0</v>
      </c>
      <c r="N66" s="259">
        <v>0</v>
      </c>
      <c r="O66" s="259"/>
      <c r="P66" s="259"/>
      <c r="Q66" s="259"/>
      <c r="R66" s="259"/>
      <c r="S66" s="259"/>
      <c r="T66" s="259">
        <f>SUM(E66:S66)</f>
        <v>5</v>
      </c>
      <c r="U66" s="262">
        <v>0.003472222222222222</v>
      </c>
      <c r="V66" s="262">
        <v>0.10613425925925928</v>
      </c>
      <c r="W66" s="262">
        <f>U66+V66</f>
        <v>0.1096064814814815</v>
      </c>
      <c r="X66" s="261">
        <v>10</v>
      </c>
      <c r="Y66" s="261">
        <v>8</v>
      </c>
      <c r="Z66" s="259">
        <v>11</v>
      </c>
      <c r="AA66" s="274"/>
      <c r="AB66" s="268"/>
    </row>
    <row r="67" spans="1:28" ht="27">
      <c r="A67" s="266">
        <v>11</v>
      </c>
      <c r="B67" s="266">
        <v>11</v>
      </c>
      <c r="C67" s="265" t="s">
        <v>334</v>
      </c>
      <c r="D67" s="264" t="s">
        <v>292</v>
      </c>
      <c r="E67" s="259">
        <v>0</v>
      </c>
      <c r="F67" s="259">
        <v>0</v>
      </c>
      <c r="G67" s="259">
        <v>0</v>
      </c>
      <c r="H67" s="259">
        <v>0</v>
      </c>
      <c r="I67" s="259">
        <v>0</v>
      </c>
      <c r="J67" s="259">
        <v>5</v>
      </c>
      <c r="K67" s="259">
        <v>0</v>
      </c>
      <c r="L67" s="259">
        <v>0</v>
      </c>
      <c r="M67" s="259">
        <v>0</v>
      </c>
      <c r="N67" s="259">
        <v>0</v>
      </c>
      <c r="O67" s="259"/>
      <c r="P67" s="259"/>
      <c r="Q67" s="259"/>
      <c r="R67" s="259"/>
      <c r="S67" s="259"/>
      <c r="T67" s="259">
        <f>SUM(E67:S67)</f>
        <v>5</v>
      </c>
      <c r="U67" s="262">
        <v>0.003472222222222222</v>
      </c>
      <c r="V67" s="262">
        <v>0.22484953703703703</v>
      </c>
      <c r="W67" s="262">
        <f>U67+V67</f>
        <v>0.22832175925925924</v>
      </c>
      <c r="X67" s="261">
        <v>11</v>
      </c>
      <c r="Y67" s="261">
        <v>9</v>
      </c>
      <c r="Z67" s="259">
        <v>10</v>
      </c>
      <c r="AA67" s="274"/>
      <c r="AB67" s="268"/>
    </row>
    <row r="68" spans="1:28" ht="27">
      <c r="A68" s="298" t="s">
        <v>333</v>
      </c>
      <c r="B68" s="301"/>
      <c r="C68" s="301"/>
      <c r="D68" s="301"/>
      <c r="E68" s="301"/>
      <c r="F68" s="301"/>
      <c r="G68" s="301"/>
      <c r="H68" s="301"/>
      <c r="I68" s="301"/>
      <c r="J68" s="301"/>
      <c r="K68" s="301"/>
      <c r="L68" s="301"/>
      <c r="M68" s="301"/>
      <c r="N68" s="301"/>
      <c r="O68" s="301"/>
      <c r="P68" s="301"/>
      <c r="Q68" s="301"/>
      <c r="R68" s="301"/>
      <c r="S68" s="301"/>
      <c r="T68" s="301"/>
      <c r="U68" s="301"/>
      <c r="V68" s="301"/>
      <c r="W68" s="301"/>
      <c r="X68" s="301"/>
      <c r="Y68" s="301"/>
      <c r="Z68" s="300"/>
      <c r="AA68" s="274"/>
      <c r="AB68" s="268"/>
    </row>
    <row r="69" spans="1:28" ht="27">
      <c r="A69" s="266">
        <v>1</v>
      </c>
      <c r="B69" s="266">
        <v>11</v>
      </c>
      <c r="C69" s="265" t="s">
        <v>332</v>
      </c>
      <c r="D69" s="264" t="s">
        <v>305</v>
      </c>
      <c r="E69" s="259">
        <v>0</v>
      </c>
      <c r="F69" s="259">
        <v>0</v>
      </c>
      <c r="G69" s="259">
        <v>0</v>
      </c>
      <c r="H69" s="259">
        <v>0</v>
      </c>
      <c r="I69" s="259">
        <v>0</v>
      </c>
      <c r="J69" s="259">
        <v>0</v>
      </c>
      <c r="K69" s="259">
        <v>0</v>
      </c>
      <c r="L69" s="259">
        <v>0</v>
      </c>
      <c r="M69" s="259">
        <v>0</v>
      </c>
      <c r="N69" s="259">
        <v>0</v>
      </c>
      <c r="O69" s="259"/>
      <c r="P69" s="259"/>
      <c r="Q69" s="259"/>
      <c r="R69" s="259"/>
      <c r="S69" s="259"/>
      <c r="T69" s="259">
        <v>0</v>
      </c>
      <c r="U69" s="262">
        <v>0</v>
      </c>
      <c r="V69" s="262">
        <v>0.05625</v>
      </c>
      <c r="W69" s="262">
        <f>U69+V69</f>
        <v>0.05625</v>
      </c>
      <c r="X69" s="261">
        <v>1</v>
      </c>
      <c r="Y69" s="261">
        <v>1</v>
      </c>
      <c r="Z69" s="259">
        <v>20</v>
      </c>
      <c r="AA69" s="274"/>
      <c r="AB69" s="268"/>
    </row>
    <row r="70" spans="1:28" ht="27">
      <c r="A70" s="266">
        <v>2</v>
      </c>
      <c r="B70" s="266">
        <v>5</v>
      </c>
      <c r="C70" s="265" t="s">
        <v>331</v>
      </c>
      <c r="D70" s="264" t="s">
        <v>301</v>
      </c>
      <c r="E70" s="259">
        <v>0</v>
      </c>
      <c r="F70" s="259">
        <v>0</v>
      </c>
      <c r="G70" s="259">
        <v>0</v>
      </c>
      <c r="H70" s="259">
        <v>0</v>
      </c>
      <c r="I70" s="259">
        <v>5</v>
      </c>
      <c r="J70" s="259">
        <v>0</v>
      </c>
      <c r="K70" s="259">
        <v>0</v>
      </c>
      <c r="L70" s="259">
        <v>0</v>
      </c>
      <c r="M70" s="259">
        <v>0</v>
      </c>
      <c r="N70" s="259">
        <v>0</v>
      </c>
      <c r="O70" s="259"/>
      <c r="P70" s="259"/>
      <c r="Q70" s="259"/>
      <c r="R70" s="259"/>
      <c r="S70" s="259"/>
      <c r="T70" s="259">
        <f>SUM(E70:S70)</f>
        <v>5</v>
      </c>
      <c r="U70" s="262">
        <v>0.003472222222222222</v>
      </c>
      <c r="V70" s="262">
        <v>0.05833333333333333</v>
      </c>
      <c r="W70" s="262">
        <f>U70+V70</f>
        <v>0.06180555555555555</v>
      </c>
      <c r="X70" s="261">
        <v>2</v>
      </c>
      <c r="Y70" s="261">
        <v>2</v>
      </c>
      <c r="Z70" s="259">
        <v>18</v>
      </c>
      <c r="AA70" s="274"/>
      <c r="AB70" s="268"/>
    </row>
    <row r="71" spans="1:28" ht="54">
      <c r="A71" s="266">
        <v>3</v>
      </c>
      <c r="B71" s="266">
        <v>8</v>
      </c>
      <c r="C71" s="271" t="s">
        <v>329</v>
      </c>
      <c r="D71" s="264" t="s">
        <v>324</v>
      </c>
      <c r="E71" s="259">
        <v>0</v>
      </c>
      <c r="F71" s="259">
        <v>0</v>
      </c>
      <c r="G71" s="259">
        <v>0</v>
      </c>
      <c r="H71" s="259">
        <v>0</v>
      </c>
      <c r="I71" s="259">
        <v>0</v>
      </c>
      <c r="J71" s="259">
        <v>5</v>
      </c>
      <c r="K71" s="259">
        <v>0</v>
      </c>
      <c r="L71" s="259">
        <v>0</v>
      </c>
      <c r="M71" s="259">
        <v>0</v>
      </c>
      <c r="N71" s="259">
        <v>0</v>
      </c>
      <c r="O71" s="259"/>
      <c r="P71" s="259"/>
      <c r="Q71" s="259"/>
      <c r="R71" s="259"/>
      <c r="S71" s="259"/>
      <c r="T71" s="259">
        <f>SUM(E71:S71)</f>
        <v>5</v>
      </c>
      <c r="U71" s="262">
        <v>0.003472222222222222</v>
      </c>
      <c r="V71" s="262">
        <v>0.06180555555555556</v>
      </c>
      <c r="W71" s="262">
        <f>U71+V71</f>
        <v>0.06527777777777778</v>
      </c>
      <c r="X71" s="261">
        <v>3</v>
      </c>
      <c r="Y71" s="261"/>
      <c r="Z71" s="259"/>
      <c r="AA71" s="274"/>
      <c r="AB71" s="268"/>
    </row>
    <row r="72" spans="1:28" ht="27">
      <c r="A72" s="266">
        <v>4</v>
      </c>
      <c r="B72" s="266">
        <v>6</v>
      </c>
      <c r="C72" s="265" t="s">
        <v>330</v>
      </c>
      <c r="D72" s="264" t="s">
        <v>303</v>
      </c>
      <c r="E72" s="259">
        <v>0</v>
      </c>
      <c r="F72" s="259">
        <v>0</v>
      </c>
      <c r="G72" s="259">
        <v>0</v>
      </c>
      <c r="H72" s="259">
        <v>0</v>
      </c>
      <c r="I72" s="259">
        <v>0</v>
      </c>
      <c r="J72" s="259">
        <v>0</v>
      </c>
      <c r="K72" s="259">
        <v>0</v>
      </c>
      <c r="L72" s="259">
        <v>0</v>
      </c>
      <c r="M72" s="259">
        <v>0</v>
      </c>
      <c r="N72" s="259">
        <v>0</v>
      </c>
      <c r="O72" s="259"/>
      <c r="P72" s="259"/>
      <c r="Q72" s="259"/>
      <c r="R72" s="259"/>
      <c r="S72" s="259"/>
      <c r="T72" s="259">
        <f>SUM(E72:S72)</f>
        <v>0</v>
      </c>
      <c r="U72" s="262">
        <v>0</v>
      </c>
      <c r="V72" s="262">
        <v>0.06556712962962963</v>
      </c>
      <c r="W72" s="262">
        <f>U72+V72</f>
        <v>0.06556712962962963</v>
      </c>
      <c r="X72" s="261">
        <v>4</v>
      </c>
      <c r="Y72" s="261">
        <v>3</v>
      </c>
      <c r="Z72" s="259">
        <v>16</v>
      </c>
      <c r="AA72" s="274"/>
      <c r="AB72" s="268"/>
    </row>
    <row r="73" spans="1:28" ht="27">
      <c r="A73" s="266">
        <v>5</v>
      </c>
      <c r="B73" s="266">
        <v>7</v>
      </c>
      <c r="C73" s="265" t="s">
        <v>329</v>
      </c>
      <c r="D73" s="264" t="s">
        <v>298</v>
      </c>
      <c r="E73" s="259">
        <v>0</v>
      </c>
      <c r="F73" s="259">
        <v>0</v>
      </c>
      <c r="G73" s="259">
        <v>5</v>
      </c>
      <c r="H73" s="259">
        <v>0</v>
      </c>
      <c r="I73" s="259">
        <v>0</v>
      </c>
      <c r="J73" s="259">
        <v>0</v>
      </c>
      <c r="K73" s="259">
        <v>0</v>
      </c>
      <c r="L73" s="259">
        <v>0</v>
      </c>
      <c r="M73" s="259">
        <v>0</v>
      </c>
      <c r="N73" s="259">
        <v>0</v>
      </c>
      <c r="O73" s="259"/>
      <c r="P73" s="259"/>
      <c r="Q73" s="259"/>
      <c r="R73" s="259"/>
      <c r="S73" s="259"/>
      <c r="T73" s="259">
        <f>SUM(E73:S73)</f>
        <v>5</v>
      </c>
      <c r="U73" s="262">
        <v>0</v>
      </c>
      <c r="V73" s="262">
        <v>0.06813657407407407</v>
      </c>
      <c r="W73" s="262">
        <f>U73+V73</f>
        <v>0.06813657407407407</v>
      </c>
      <c r="X73" s="261">
        <v>5</v>
      </c>
      <c r="Y73" s="261">
        <v>4</v>
      </c>
      <c r="Z73" s="259">
        <v>15</v>
      </c>
      <c r="AA73" s="274"/>
      <c r="AB73" s="268"/>
    </row>
    <row r="74" spans="1:28" ht="27">
      <c r="A74" s="266">
        <v>6</v>
      </c>
      <c r="B74" s="266">
        <v>1</v>
      </c>
      <c r="C74" s="265" t="s">
        <v>328</v>
      </c>
      <c r="D74" s="270" t="s">
        <v>307</v>
      </c>
      <c r="E74" s="259">
        <v>0</v>
      </c>
      <c r="F74" s="259">
        <v>0</v>
      </c>
      <c r="G74" s="259">
        <v>0</v>
      </c>
      <c r="H74" s="259">
        <v>0</v>
      </c>
      <c r="I74" s="259">
        <v>0</v>
      </c>
      <c r="J74" s="259">
        <v>5</v>
      </c>
      <c r="K74" s="259">
        <v>0</v>
      </c>
      <c r="L74" s="259">
        <v>0</v>
      </c>
      <c r="M74" s="259">
        <v>0</v>
      </c>
      <c r="N74" s="259">
        <v>0</v>
      </c>
      <c r="O74" s="259"/>
      <c r="P74" s="259"/>
      <c r="Q74" s="259"/>
      <c r="R74" s="259"/>
      <c r="S74" s="259"/>
      <c r="T74" s="259">
        <f>SUM(E74:S74)</f>
        <v>5</v>
      </c>
      <c r="U74" s="262">
        <v>0.003472222222222222</v>
      </c>
      <c r="V74" s="262">
        <v>0.06736111111111111</v>
      </c>
      <c r="W74" s="262">
        <f>U74+V74</f>
        <v>0.07083333333333333</v>
      </c>
      <c r="X74" s="261">
        <v>6</v>
      </c>
      <c r="Y74" s="261">
        <v>5</v>
      </c>
      <c r="Z74" s="259">
        <v>14</v>
      </c>
      <c r="AA74" s="274"/>
      <c r="AB74" s="268"/>
    </row>
    <row r="75" spans="1:28" ht="27">
      <c r="A75" s="266">
        <v>7</v>
      </c>
      <c r="B75" s="266">
        <v>3</v>
      </c>
      <c r="C75" s="265" t="s">
        <v>327</v>
      </c>
      <c r="D75" s="270" t="s">
        <v>294</v>
      </c>
      <c r="E75" s="259">
        <v>0</v>
      </c>
      <c r="F75" s="259">
        <v>0</v>
      </c>
      <c r="G75" s="259">
        <v>0</v>
      </c>
      <c r="H75" s="259">
        <v>0</v>
      </c>
      <c r="I75" s="259">
        <v>0</v>
      </c>
      <c r="J75" s="259">
        <v>0</v>
      </c>
      <c r="K75" s="259">
        <v>0</v>
      </c>
      <c r="L75" s="259">
        <v>0</v>
      </c>
      <c r="M75" s="259">
        <v>0</v>
      </c>
      <c r="N75" s="259">
        <v>0</v>
      </c>
      <c r="O75" s="259"/>
      <c r="P75" s="259"/>
      <c r="Q75" s="259"/>
      <c r="R75" s="259"/>
      <c r="S75" s="259"/>
      <c r="T75" s="259">
        <f>SUM(E75:S75)</f>
        <v>0</v>
      </c>
      <c r="U75" s="262">
        <v>0</v>
      </c>
      <c r="V75" s="262">
        <v>0.0763888888888889</v>
      </c>
      <c r="W75" s="262">
        <f>U75+V75</f>
        <v>0.0763888888888889</v>
      </c>
      <c r="X75" s="261">
        <v>7</v>
      </c>
      <c r="Y75" s="261">
        <v>6</v>
      </c>
      <c r="Z75" s="295">
        <v>13</v>
      </c>
      <c r="AA75" s="274"/>
      <c r="AB75" s="268"/>
    </row>
    <row r="76" spans="1:28" ht="27">
      <c r="A76" s="266">
        <v>8</v>
      </c>
      <c r="B76" s="266">
        <v>2</v>
      </c>
      <c r="C76" s="265" t="s">
        <v>326</v>
      </c>
      <c r="D76" s="264" t="s">
        <v>296</v>
      </c>
      <c r="E76" s="259">
        <v>0</v>
      </c>
      <c r="F76" s="259">
        <v>0</v>
      </c>
      <c r="G76" s="259">
        <v>0</v>
      </c>
      <c r="H76" s="259">
        <v>0</v>
      </c>
      <c r="I76" s="259">
        <v>0</v>
      </c>
      <c r="J76" s="259">
        <v>0</v>
      </c>
      <c r="K76" s="259">
        <v>0</v>
      </c>
      <c r="L76" s="259">
        <v>0</v>
      </c>
      <c r="M76" s="259">
        <v>0</v>
      </c>
      <c r="N76" s="259">
        <v>0</v>
      </c>
      <c r="O76" s="259"/>
      <c r="P76" s="259"/>
      <c r="Q76" s="259"/>
      <c r="R76" s="259"/>
      <c r="S76" s="259"/>
      <c r="T76" s="259">
        <f>SUM(E76:S76)</f>
        <v>0</v>
      </c>
      <c r="U76" s="262">
        <v>0</v>
      </c>
      <c r="V76" s="262">
        <v>0.0765625</v>
      </c>
      <c r="W76" s="262">
        <f>U76+V76</f>
        <v>0.0765625</v>
      </c>
      <c r="X76" s="261">
        <v>8</v>
      </c>
      <c r="Y76" s="261">
        <v>7</v>
      </c>
      <c r="Z76" s="259">
        <v>12</v>
      </c>
      <c r="AA76" s="274"/>
      <c r="AB76" s="268"/>
    </row>
    <row r="77" spans="1:28" ht="54">
      <c r="A77" s="266">
        <v>9</v>
      </c>
      <c r="B77" s="266">
        <v>4</v>
      </c>
      <c r="C77" s="271" t="s">
        <v>325</v>
      </c>
      <c r="D77" s="299" t="s">
        <v>324</v>
      </c>
      <c r="E77" s="259">
        <v>0</v>
      </c>
      <c r="F77" s="259">
        <v>0</v>
      </c>
      <c r="G77" s="259">
        <v>0</v>
      </c>
      <c r="H77" s="259">
        <v>0</v>
      </c>
      <c r="I77" s="259">
        <v>0</v>
      </c>
      <c r="J77" s="259">
        <v>0</v>
      </c>
      <c r="K77" s="259">
        <v>5</v>
      </c>
      <c r="L77" s="259">
        <v>0</v>
      </c>
      <c r="M77" s="259">
        <v>0</v>
      </c>
      <c r="N77" s="259">
        <v>0</v>
      </c>
      <c r="O77" s="259"/>
      <c r="P77" s="259"/>
      <c r="Q77" s="259"/>
      <c r="R77" s="259"/>
      <c r="S77" s="259"/>
      <c r="T77" s="259">
        <f>SUM(E77:S77)</f>
        <v>5</v>
      </c>
      <c r="U77" s="262">
        <v>0.003472222222222222</v>
      </c>
      <c r="V77" s="262">
        <v>0.07337962962962963</v>
      </c>
      <c r="W77" s="262">
        <f>U77+V77</f>
        <v>0.07685185185185185</v>
      </c>
      <c r="X77" s="261">
        <v>9</v>
      </c>
      <c r="Y77" s="261"/>
      <c r="Z77" s="259"/>
      <c r="AA77" s="274"/>
      <c r="AB77" s="268"/>
    </row>
    <row r="78" spans="1:28" ht="27">
      <c r="A78" s="266">
        <v>10</v>
      </c>
      <c r="B78" s="266">
        <v>10</v>
      </c>
      <c r="C78" s="265" t="s">
        <v>323</v>
      </c>
      <c r="D78" s="264" t="s">
        <v>40</v>
      </c>
      <c r="E78" s="259">
        <v>0</v>
      </c>
      <c r="F78" s="259">
        <v>0</v>
      </c>
      <c r="G78" s="259">
        <v>0</v>
      </c>
      <c r="H78" s="259">
        <v>0</v>
      </c>
      <c r="I78" s="259">
        <v>0</v>
      </c>
      <c r="J78" s="259">
        <v>0</v>
      </c>
      <c r="K78" s="259">
        <v>5</v>
      </c>
      <c r="L78" s="259">
        <v>0</v>
      </c>
      <c r="M78" s="259">
        <v>0</v>
      </c>
      <c r="N78" s="259">
        <v>0</v>
      </c>
      <c r="O78" s="259"/>
      <c r="P78" s="259"/>
      <c r="Q78" s="259"/>
      <c r="R78" s="259"/>
      <c r="S78" s="259"/>
      <c r="T78" s="259">
        <f>SUM(E78:S78)</f>
        <v>5</v>
      </c>
      <c r="U78" s="262">
        <v>0.003472222222222222</v>
      </c>
      <c r="V78" s="262">
        <v>0.0763888888888889</v>
      </c>
      <c r="W78" s="262">
        <f>U78+V78</f>
        <v>0.07986111111111112</v>
      </c>
      <c r="X78" s="261">
        <v>10</v>
      </c>
      <c r="Y78" s="261">
        <v>8</v>
      </c>
      <c r="Z78" s="259">
        <v>11</v>
      </c>
      <c r="AA78" s="274"/>
      <c r="AB78" s="268"/>
    </row>
    <row r="79" spans="1:28" ht="27">
      <c r="A79" s="266">
        <v>11</v>
      </c>
      <c r="B79" s="266">
        <v>9</v>
      </c>
      <c r="C79" s="265" t="s">
        <v>322</v>
      </c>
      <c r="D79" s="264" t="s">
        <v>292</v>
      </c>
      <c r="E79" s="259">
        <v>0</v>
      </c>
      <c r="F79" s="259">
        <v>0</v>
      </c>
      <c r="G79" s="259">
        <v>0</v>
      </c>
      <c r="H79" s="259">
        <v>0</v>
      </c>
      <c r="I79" s="259">
        <v>0</v>
      </c>
      <c r="J79" s="259">
        <v>0</v>
      </c>
      <c r="K79" s="259">
        <v>0</v>
      </c>
      <c r="L79" s="259">
        <v>5</v>
      </c>
      <c r="M79" s="259">
        <v>0</v>
      </c>
      <c r="N79" s="259">
        <v>0</v>
      </c>
      <c r="O79" s="259"/>
      <c r="P79" s="259"/>
      <c r="Q79" s="259"/>
      <c r="R79" s="259"/>
      <c r="S79" s="259"/>
      <c r="T79" s="259">
        <f>SUM(E79:S79)</f>
        <v>5</v>
      </c>
      <c r="U79" s="262">
        <v>0.003472222222222222</v>
      </c>
      <c r="V79" s="262">
        <v>0.10631944444444445</v>
      </c>
      <c r="W79" s="262">
        <f>U79+V79</f>
        <v>0.10979166666666668</v>
      </c>
      <c r="X79" s="261">
        <v>11</v>
      </c>
      <c r="Y79" s="261">
        <v>9</v>
      </c>
      <c r="Z79" s="259">
        <v>10</v>
      </c>
      <c r="AA79" s="274"/>
      <c r="AB79" s="268"/>
    </row>
    <row r="80" spans="1:28" ht="27">
      <c r="A80" s="298" t="s">
        <v>321</v>
      </c>
      <c r="B80" s="297"/>
      <c r="C80" s="297"/>
      <c r="D80" s="297"/>
      <c r="E80" s="297"/>
      <c r="F80" s="297"/>
      <c r="G80" s="297"/>
      <c r="H80" s="297"/>
      <c r="I80" s="297"/>
      <c r="J80" s="297"/>
      <c r="K80" s="297"/>
      <c r="L80" s="297"/>
      <c r="M80" s="297"/>
      <c r="N80" s="297"/>
      <c r="O80" s="297"/>
      <c r="P80" s="297"/>
      <c r="Q80" s="297"/>
      <c r="R80" s="297"/>
      <c r="S80" s="297"/>
      <c r="T80" s="297"/>
      <c r="U80" s="297"/>
      <c r="V80" s="297"/>
      <c r="W80" s="297"/>
      <c r="X80" s="297"/>
      <c r="Y80" s="297"/>
      <c r="Z80" s="296"/>
      <c r="AA80" s="274"/>
      <c r="AB80" s="268"/>
    </row>
    <row r="81" spans="1:28" ht="51">
      <c r="A81" s="266">
        <v>1</v>
      </c>
      <c r="B81" s="266">
        <v>1</v>
      </c>
      <c r="C81" s="271" t="s">
        <v>320</v>
      </c>
      <c r="D81" s="264" t="s">
        <v>303</v>
      </c>
      <c r="E81" s="259">
        <v>0</v>
      </c>
      <c r="F81" s="259">
        <v>0</v>
      </c>
      <c r="G81" s="259">
        <v>0</v>
      </c>
      <c r="H81" s="259">
        <v>0</v>
      </c>
      <c r="I81" s="259">
        <v>0</v>
      </c>
      <c r="J81" s="259">
        <v>0</v>
      </c>
      <c r="K81" s="259">
        <v>0</v>
      </c>
      <c r="L81" s="259">
        <v>0</v>
      </c>
      <c r="M81" s="259">
        <v>0</v>
      </c>
      <c r="N81" s="259">
        <v>0</v>
      </c>
      <c r="O81" s="259"/>
      <c r="P81" s="259"/>
      <c r="Q81" s="259"/>
      <c r="R81" s="259"/>
      <c r="S81" s="259"/>
      <c r="T81" s="259">
        <f>SUM(E81:S81)</f>
        <v>0</v>
      </c>
      <c r="U81" s="262">
        <v>0</v>
      </c>
      <c r="V81" s="262">
        <v>0.07075231481481481</v>
      </c>
      <c r="W81" s="262">
        <f>U81+V81</f>
        <v>0.07075231481481481</v>
      </c>
      <c r="X81" s="261">
        <v>1</v>
      </c>
      <c r="Y81" s="260">
        <v>1</v>
      </c>
      <c r="Z81" s="259">
        <v>20</v>
      </c>
      <c r="AA81" s="274"/>
      <c r="AB81" s="268"/>
    </row>
    <row r="82" spans="1:28" ht="27">
      <c r="A82" s="266">
        <v>2</v>
      </c>
      <c r="B82" s="266">
        <v>3</v>
      </c>
      <c r="C82" s="271" t="s">
        <v>319</v>
      </c>
      <c r="D82" s="264" t="s">
        <v>305</v>
      </c>
      <c r="E82" s="259">
        <v>0</v>
      </c>
      <c r="F82" s="259">
        <v>5</v>
      </c>
      <c r="G82" s="259">
        <v>0</v>
      </c>
      <c r="H82" s="259">
        <v>0</v>
      </c>
      <c r="I82" s="259">
        <v>0</v>
      </c>
      <c r="J82" s="259">
        <v>5</v>
      </c>
      <c r="K82" s="259">
        <v>0</v>
      </c>
      <c r="L82" s="259">
        <v>0</v>
      </c>
      <c r="M82" s="259">
        <v>0</v>
      </c>
      <c r="N82" s="259">
        <v>0</v>
      </c>
      <c r="O82" s="259"/>
      <c r="P82" s="259"/>
      <c r="Q82" s="259"/>
      <c r="R82" s="259"/>
      <c r="S82" s="259"/>
      <c r="T82" s="259">
        <f>SUM(E82:S82)</f>
        <v>10</v>
      </c>
      <c r="U82" s="262">
        <v>0.006944444444444444</v>
      </c>
      <c r="V82" s="262">
        <v>0.06597222222222222</v>
      </c>
      <c r="W82" s="262">
        <f>U82+V82</f>
        <v>0.07291666666666667</v>
      </c>
      <c r="X82" s="261">
        <v>2</v>
      </c>
      <c r="Y82" s="260">
        <v>2</v>
      </c>
      <c r="Z82" s="259">
        <v>18</v>
      </c>
      <c r="AA82" s="274"/>
      <c r="AB82" s="268"/>
    </row>
    <row r="83" spans="1:28" ht="27">
      <c r="A83" s="266">
        <v>3</v>
      </c>
      <c r="B83" s="266">
        <v>2</v>
      </c>
      <c r="C83" s="265" t="s">
        <v>318</v>
      </c>
      <c r="D83" s="264" t="s">
        <v>40</v>
      </c>
      <c r="E83" s="259">
        <v>0</v>
      </c>
      <c r="F83" s="259">
        <v>0</v>
      </c>
      <c r="G83" s="259">
        <v>0</v>
      </c>
      <c r="H83" s="259">
        <v>0</v>
      </c>
      <c r="I83" s="259">
        <v>0</v>
      </c>
      <c r="J83" s="259">
        <v>5</v>
      </c>
      <c r="K83" s="259">
        <v>0</v>
      </c>
      <c r="L83" s="259">
        <v>0</v>
      </c>
      <c r="M83" s="259">
        <v>0</v>
      </c>
      <c r="N83" s="259">
        <v>0</v>
      </c>
      <c r="O83" s="259"/>
      <c r="P83" s="259"/>
      <c r="Q83" s="259"/>
      <c r="R83" s="259"/>
      <c r="S83" s="259"/>
      <c r="T83" s="259">
        <f>SUM(E83:S83)</f>
        <v>5</v>
      </c>
      <c r="U83" s="262">
        <v>0.003472222222222222</v>
      </c>
      <c r="V83" s="262">
        <v>0.08055555555555556</v>
      </c>
      <c r="W83" s="262">
        <f>U83+V83</f>
        <v>0.08402777777777778</v>
      </c>
      <c r="X83" s="261">
        <v>3</v>
      </c>
      <c r="Y83" s="260">
        <v>3</v>
      </c>
      <c r="Z83" s="259">
        <v>16</v>
      </c>
      <c r="AA83" s="274"/>
      <c r="AB83" s="268"/>
    </row>
    <row r="84" spans="1:28" ht="27">
      <c r="A84" s="266">
        <v>4</v>
      </c>
      <c r="B84" s="266">
        <v>9</v>
      </c>
      <c r="C84" s="271" t="s">
        <v>317</v>
      </c>
      <c r="D84" s="264" t="s">
        <v>298</v>
      </c>
      <c r="E84" s="259">
        <v>0</v>
      </c>
      <c r="F84" s="259">
        <v>5</v>
      </c>
      <c r="G84" s="259">
        <v>5</v>
      </c>
      <c r="H84" s="259">
        <v>0</v>
      </c>
      <c r="I84" s="259">
        <v>0</v>
      </c>
      <c r="J84" s="259">
        <v>0</v>
      </c>
      <c r="K84" s="259">
        <v>0</v>
      </c>
      <c r="L84" s="259">
        <v>0</v>
      </c>
      <c r="M84" s="259">
        <v>0</v>
      </c>
      <c r="N84" s="259">
        <v>0</v>
      </c>
      <c r="O84" s="259"/>
      <c r="P84" s="259"/>
      <c r="Q84" s="259"/>
      <c r="R84" s="259"/>
      <c r="S84" s="259"/>
      <c r="T84" s="259">
        <f>SUM(E84:S84)</f>
        <v>10</v>
      </c>
      <c r="U84" s="262">
        <v>0.006944444444444444</v>
      </c>
      <c r="V84" s="262">
        <v>0.07708333333333334</v>
      </c>
      <c r="W84" s="262">
        <f>U84+V84</f>
        <v>0.08402777777777778</v>
      </c>
      <c r="X84" s="261">
        <v>4</v>
      </c>
      <c r="Y84" s="260">
        <v>4</v>
      </c>
      <c r="Z84" s="259">
        <v>15</v>
      </c>
      <c r="AA84" s="274"/>
      <c r="AB84" s="268"/>
    </row>
    <row r="85" spans="1:28" ht="51">
      <c r="A85" s="266">
        <v>5</v>
      </c>
      <c r="B85" s="266">
        <v>5</v>
      </c>
      <c r="C85" s="271" t="s">
        <v>316</v>
      </c>
      <c r="D85" s="270" t="s">
        <v>307</v>
      </c>
      <c r="E85" s="259">
        <v>0</v>
      </c>
      <c r="F85" s="259">
        <v>0</v>
      </c>
      <c r="G85" s="259">
        <v>0</v>
      </c>
      <c r="H85" s="259">
        <v>0</v>
      </c>
      <c r="I85" s="259">
        <v>0</v>
      </c>
      <c r="J85" s="259">
        <v>5</v>
      </c>
      <c r="K85" s="259">
        <v>0</v>
      </c>
      <c r="L85" s="259">
        <v>0</v>
      </c>
      <c r="M85" s="259">
        <v>0</v>
      </c>
      <c r="N85" s="259">
        <v>0</v>
      </c>
      <c r="O85" s="259"/>
      <c r="P85" s="259"/>
      <c r="Q85" s="259"/>
      <c r="R85" s="259"/>
      <c r="S85" s="259"/>
      <c r="T85" s="259">
        <f>SUM(E85:S85)</f>
        <v>5</v>
      </c>
      <c r="U85" s="262">
        <v>0.003472222222222222</v>
      </c>
      <c r="V85" s="262">
        <v>0.08175925925925925</v>
      </c>
      <c r="W85" s="262">
        <f>U85+V85</f>
        <v>0.08523148148148148</v>
      </c>
      <c r="X85" s="261">
        <v>5</v>
      </c>
      <c r="Y85" s="260">
        <v>5</v>
      </c>
      <c r="Z85" s="259">
        <v>14</v>
      </c>
      <c r="AA85" s="274"/>
      <c r="AB85" s="268"/>
    </row>
    <row r="86" spans="1:28" ht="51">
      <c r="A86" s="266">
        <v>6</v>
      </c>
      <c r="B86" s="266">
        <v>6</v>
      </c>
      <c r="C86" s="271" t="s">
        <v>315</v>
      </c>
      <c r="D86" s="264" t="s">
        <v>296</v>
      </c>
      <c r="E86" s="259">
        <v>0</v>
      </c>
      <c r="F86" s="259">
        <v>0</v>
      </c>
      <c r="G86" s="259">
        <v>0</v>
      </c>
      <c r="H86" s="259">
        <v>0</v>
      </c>
      <c r="I86" s="259">
        <v>0</v>
      </c>
      <c r="J86" s="259">
        <v>0</v>
      </c>
      <c r="K86" s="259">
        <v>0</v>
      </c>
      <c r="L86" s="259">
        <v>0</v>
      </c>
      <c r="M86" s="259">
        <v>0</v>
      </c>
      <c r="N86" s="259">
        <v>0</v>
      </c>
      <c r="O86" s="259"/>
      <c r="P86" s="259"/>
      <c r="Q86" s="259"/>
      <c r="R86" s="259"/>
      <c r="S86" s="259"/>
      <c r="T86" s="259">
        <f>SUM(E86:S86)</f>
        <v>0</v>
      </c>
      <c r="U86" s="262">
        <v>0</v>
      </c>
      <c r="V86" s="262">
        <v>0.08599537037037037</v>
      </c>
      <c r="W86" s="262">
        <f>U86+V86</f>
        <v>0.08599537037037037</v>
      </c>
      <c r="X86" s="261">
        <v>6</v>
      </c>
      <c r="Y86" s="260">
        <v>6</v>
      </c>
      <c r="Z86" s="259">
        <v>13</v>
      </c>
      <c r="AA86" s="274"/>
      <c r="AB86" s="268"/>
    </row>
    <row r="87" spans="1:28" ht="27">
      <c r="A87" s="266">
        <v>7</v>
      </c>
      <c r="B87" s="266">
        <v>7</v>
      </c>
      <c r="C87" s="265" t="s">
        <v>314</v>
      </c>
      <c r="D87" s="270" t="s">
        <v>294</v>
      </c>
      <c r="E87" s="259">
        <v>0</v>
      </c>
      <c r="F87" s="259">
        <v>0</v>
      </c>
      <c r="G87" s="259">
        <v>0</v>
      </c>
      <c r="H87" s="259">
        <v>0</v>
      </c>
      <c r="I87" s="259">
        <v>0</v>
      </c>
      <c r="J87" s="259">
        <v>0</v>
      </c>
      <c r="K87" s="259">
        <v>0</v>
      </c>
      <c r="L87" s="259">
        <v>5</v>
      </c>
      <c r="M87" s="259">
        <v>0</v>
      </c>
      <c r="N87" s="259">
        <v>0</v>
      </c>
      <c r="O87" s="259"/>
      <c r="P87" s="259"/>
      <c r="Q87" s="259"/>
      <c r="R87" s="259"/>
      <c r="S87" s="259"/>
      <c r="T87" s="259">
        <f>SUM(E87:S87)</f>
        <v>5</v>
      </c>
      <c r="U87" s="262">
        <v>0.003472222222222222</v>
      </c>
      <c r="V87" s="262">
        <v>0.08541666666666665</v>
      </c>
      <c r="W87" s="262">
        <f>U87+V87</f>
        <v>0.08888888888888888</v>
      </c>
      <c r="X87" s="261">
        <v>7</v>
      </c>
      <c r="Y87" s="260">
        <v>7</v>
      </c>
      <c r="Z87" s="295">
        <v>12</v>
      </c>
      <c r="AA87" s="274"/>
      <c r="AB87" s="268"/>
    </row>
    <row r="88" spans="1:28" ht="27">
      <c r="A88" s="266">
        <v>8</v>
      </c>
      <c r="B88" s="266">
        <v>4</v>
      </c>
      <c r="C88" s="265" t="s">
        <v>313</v>
      </c>
      <c r="D88" s="264" t="s">
        <v>301</v>
      </c>
      <c r="E88" s="259">
        <v>0</v>
      </c>
      <c r="F88" s="259">
        <v>0</v>
      </c>
      <c r="G88" s="259">
        <v>0</v>
      </c>
      <c r="H88" s="259">
        <v>0</v>
      </c>
      <c r="I88" s="259">
        <v>5</v>
      </c>
      <c r="J88" s="259">
        <v>0</v>
      </c>
      <c r="K88" s="259">
        <v>0</v>
      </c>
      <c r="L88" s="259">
        <v>0</v>
      </c>
      <c r="M88" s="259">
        <v>0</v>
      </c>
      <c r="N88" s="259">
        <v>0</v>
      </c>
      <c r="O88" s="259"/>
      <c r="P88" s="259"/>
      <c r="Q88" s="259"/>
      <c r="R88" s="259"/>
      <c r="S88" s="259"/>
      <c r="T88" s="259">
        <f>SUM(E88:S88)</f>
        <v>5</v>
      </c>
      <c r="U88" s="262">
        <v>0.003472222222222222</v>
      </c>
      <c r="V88" s="262">
        <v>0.09170138888888889</v>
      </c>
      <c r="W88" s="262">
        <f>U88+V88</f>
        <v>0.09517361111111111</v>
      </c>
      <c r="X88" s="261">
        <v>8</v>
      </c>
      <c r="Y88" s="260">
        <v>8</v>
      </c>
      <c r="Z88" s="259">
        <v>11</v>
      </c>
      <c r="AA88" s="274"/>
      <c r="AB88" s="268"/>
    </row>
    <row r="89" spans="1:28" ht="51">
      <c r="A89" s="266">
        <v>9</v>
      </c>
      <c r="B89" s="266">
        <v>8</v>
      </c>
      <c r="C89" s="271" t="s">
        <v>312</v>
      </c>
      <c r="D89" s="264" t="s">
        <v>292</v>
      </c>
      <c r="E89" s="259">
        <v>0</v>
      </c>
      <c r="F89" s="259">
        <v>5</v>
      </c>
      <c r="G89" s="259">
        <v>0</v>
      </c>
      <c r="H89" s="259">
        <v>0</v>
      </c>
      <c r="I89" s="259">
        <v>0</v>
      </c>
      <c r="J89" s="259">
        <v>0</v>
      </c>
      <c r="K89" s="259">
        <v>0</v>
      </c>
      <c r="L89" s="259">
        <v>0</v>
      </c>
      <c r="M89" s="259">
        <v>0</v>
      </c>
      <c r="N89" s="259">
        <v>0</v>
      </c>
      <c r="O89" s="259"/>
      <c r="P89" s="259"/>
      <c r="Q89" s="259"/>
      <c r="R89" s="259"/>
      <c r="S89" s="259"/>
      <c r="T89" s="259">
        <f>SUM(E89:S89)</f>
        <v>5</v>
      </c>
      <c r="U89" s="262">
        <v>0.003472222222222222</v>
      </c>
      <c r="V89" s="262">
        <v>0.09886574074074074</v>
      </c>
      <c r="W89" s="262">
        <f>U89+V89</f>
        <v>0.10233796296296296</v>
      </c>
      <c r="X89" s="261">
        <v>9</v>
      </c>
      <c r="Y89" s="260">
        <v>9</v>
      </c>
      <c r="Z89" s="259">
        <v>10</v>
      </c>
      <c r="AA89" s="274"/>
      <c r="AB89" s="268"/>
    </row>
    <row r="90" spans="1:28" ht="27.75" thickBot="1">
      <c r="A90" s="273">
        <v>10</v>
      </c>
      <c r="B90" s="273">
        <v>10</v>
      </c>
      <c r="C90" s="294" t="s">
        <v>311</v>
      </c>
      <c r="D90" s="293" t="s">
        <v>310</v>
      </c>
      <c r="E90" s="267">
        <v>5</v>
      </c>
      <c r="F90" s="267">
        <v>0</v>
      </c>
      <c r="G90" s="267">
        <v>0</v>
      </c>
      <c r="H90" s="267">
        <v>5</v>
      </c>
      <c r="I90" s="267">
        <v>0</v>
      </c>
      <c r="J90" s="267">
        <v>5</v>
      </c>
      <c r="K90" s="267">
        <v>0</v>
      </c>
      <c r="L90" s="267">
        <v>0</v>
      </c>
      <c r="M90" s="267">
        <v>0</v>
      </c>
      <c r="N90" s="267">
        <v>0</v>
      </c>
      <c r="O90" s="267"/>
      <c r="P90" s="267"/>
      <c r="Q90" s="267"/>
      <c r="R90" s="267"/>
      <c r="S90" s="267"/>
      <c r="T90" s="267">
        <f>SUM(E90:S90)</f>
        <v>15</v>
      </c>
      <c r="U90" s="268">
        <v>0.010416666666666666</v>
      </c>
      <c r="V90" s="268">
        <v>0.12305555555555554</v>
      </c>
      <c r="W90" s="268">
        <f>U90+V90</f>
        <v>0.13347222222222221</v>
      </c>
      <c r="X90" s="292">
        <v>10</v>
      </c>
      <c r="Y90" s="291"/>
      <c r="Z90" s="267"/>
      <c r="AA90" s="274"/>
      <c r="AB90" s="268"/>
    </row>
    <row r="91" spans="1:28" ht="27.75" thickBot="1">
      <c r="A91" s="290"/>
      <c r="B91" s="289"/>
      <c r="C91" s="288" t="s">
        <v>309</v>
      </c>
      <c r="D91" s="287"/>
      <c r="E91" s="286"/>
      <c r="F91" s="286"/>
      <c r="G91" s="286"/>
      <c r="H91" s="286"/>
      <c r="I91" s="286"/>
      <c r="J91" s="286"/>
      <c r="K91" s="286"/>
      <c r="L91" s="286"/>
      <c r="M91" s="286"/>
      <c r="N91" s="286"/>
      <c r="O91" s="286"/>
      <c r="P91" s="286"/>
      <c r="Q91" s="286"/>
      <c r="R91" s="286"/>
      <c r="S91" s="286"/>
      <c r="T91" s="286"/>
      <c r="U91" s="285"/>
      <c r="V91" s="285"/>
      <c r="W91" s="285"/>
      <c r="X91" s="284"/>
      <c r="Y91" s="283"/>
      <c r="Z91" s="282"/>
      <c r="AA91" s="274"/>
      <c r="AB91" s="268"/>
    </row>
    <row r="92" spans="1:28" ht="51">
      <c r="A92" s="281">
        <v>1</v>
      </c>
      <c r="B92" s="281">
        <v>2</v>
      </c>
      <c r="C92" s="280" t="s">
        <v>308</v>
      </c>
      <c r="D92" s="279" t="s">
        <v>307</v>
      </c>
      <c r="E92" s="275">
        <v>0</v>
      </c>
      <c r="F92" s="275">
        <v>0</v>
      </c>
      <c r="G92" s="275">
        <v>0</v>
      </c>
      <c r="H92" s="275">
        <v>0</v>
      </c>
      <c r="I92" s="275">
        <v>0</v>
      </c>
      <c r="J92" s="275">
        <v>0</v>
      </c>
      <c r="K92" s="275">
        <v>0</v>
      </c>
      <c r="L92" s="275">
        <v>0</v>
      </c>
      <c r="M92" s="275">
        <v>0</v>
      </c>
      <c r="N92" s="275">
        <v>0</v>
      </c>
      <c r="O92" s="275"/>
      <c r="P92" s="275"/>
      <c r="Q92" s="275"/>
      <c r="R92" s="275"/>
      <c r="S92" s="275"/>
      <c r="T92" s="275">
        <f>SUM(E92:S92)</f>
        <v>0</v>
      </c>
      <c r="U92" s="278">
        <v>0</v>
      </c>
      <c r="V92" s="278">
        <v>0.07268518518518519</v>
      </c>
      <c r="W92" s="278">
        <f>U92+V92</f>
        <v>0.07268518518518519</v>
      </c>
      <c r="X92" s="277">
        <v>1</v>
      </c>
      <c r="Y92" s="276">
        <v>1</v>
      </c>
      <c r="Z92" s="275">
        <v>20</v>
      </c>
      <c r="AA92" s="274"/>
      <c r="AB92" s="268"/>
    </row>
    <row r="93" spans="1:28" ht="51">
      <c r="A93" s="266">
        <v>2</v>
      </c>
      <c r="B93" s="266">
        <v>1</v>
      </c>
      <c r="C93" s="271" t="s">
        <v>306</v>
      </c>
      <c r="D93" s="264" t="s">
        <v>305</v>
      </c>
      <c r="E93" s="259">
        <v>0</v>
      </c>
      <c r="F93" s="259">
        <v>0</v>
      </c>
      <c r="G93" s="259">
        <v>0</v>
      </c>
      <c r="H93" s="259">
        <v>0</v>
      </c>
      <c r="I93" s="259">
        <v>0</v>
      </c>
      <c r="J93" s="259">
        <v>0</v>
      </c>
      <c r="K93" s="259">
        <v>0</v>
      </c>
      <c r="L93" s="259">
        <v>0</v>
      </c>
      <c r="M93" s="259">
        <v>0</v>
      </c>
      <c r="N93" s="259">
        <v>0</v>
      </c>
      <c r="O93" s="259"/>
      <c r="P93" s="259"/>
      <c r="Q93" s="259"/>
      <c r="R93" s="259"/>
      <c r="S93" s="259"/>
      <c r="T93" s="259">
        <f>SUM(E93:S93)</f>
        <v>0</v>
      </c>
      <c r="U93" s="262">
        <v>0</v>
      </c>
      <c r="V93" s="262">
        <v>0.07777777777777778</v>
      </c>
      <c r="W93" s="262">
        <f>U93+V93</f>
        <v>0.07777777777777778</v>
      </c>
      <c r="X93" s="261">
        <v>2</v>
      </c>
      <c r="Y93" s="260">
        <v>2</v>
      </c>
      <c r="Z93" s="259">
        <v>18</v>
      </c>
      <c r="AA93" s="258"/>
      <c r="AB93" s="258"/>
    </row>
    <row r="94" spans="1:28" ht="51">
      <c r="A94" s="266">
        <v>3</v>
      </c>
      <c r="B94" s="266">
        <v>3</v>
      </c>
      <c r="C94" s="271" t="s">
        <v>304</v>
      </c>
      <c r="D94" s="264" t="s">
        <v>303</v>
      </c>
      <c r="E94" s="259">
        <v>0</v>
      </c>
      <c r="F94" s="259">
        <v>0</v>
      </c>
      <c r="G94" s="259">
        <v>0</v>
      </c>
      <c r="H94" s="259">
        <v>0</v>
      </c>
      <c r="I94" s="259">
        <v>0</v>
      </c>
      <c r="J94" s="259">
        <v>0</v>
      </c>
      <c r="K94" s="259">
        <v>0</v>
      </c>
      <c r="L94" s="259">
        <v>0</v>
      </c>
      <c r="M94" s="259">
        <v>0</v>
      </c>
      <c r="N94" s="259">
        <v>0</v>
      </c>
      <c r="O94" s="259"/>
      <c r="P94" s="259"/>
      <c r="Q94" s="259"/>
      <c r="R94" s="259"/>
      <c r="S94" s="259"/>
      <c r="T94" s="259">
        <f>SUM(E94:S94)</f>
        <v>0</v>
      </c>
      <c r="U94" s="262">
        <v>0</v>
      </c>
      <c r="V94" s="262">
        <v>0.08289351851851852</v>
      </c>
      <c r="W94" s="262">
        <f>U94+V94</f>
        <v>0.08289351851851852</v>
      </c>
      <c r="X94" s="261">
        <v>3</v>
      </c>
      <c r="Y94" s="260">
        <v>3</v>
      </c>
      <c r="Z94" s="259">
        <v>16</v>
      </c>
      <c r="AA94" s="258"/>
      <c r="AB94" s="258"/>
    </row>
    <row r="95" spans="1:28" ht="27">
      <c r="A95" s="266">
        <v>4</v>
      </c>
      <c r="B95" s="266">
        <v>6</v>
      </c>
      <c r="C95" s="265" t="s">
        <v>302</v>
      </c>
      <c r="D95" s="264" t="s">
        <v>301</v>
      </c>
      <c r="E95" s="259">
        <v>0</v>
      </c>
      <c r="F95" s="259">
        <v>0</v>
      </c>
      <c r="G95" s="259">
        <v>0</v>
      </c>
      <c r="H95" s="259">
        <v>0</v>
      </c>
      <c r="I95" s="259">
        <v>0</v>
      </c>
      <c r="J95" s="259">
        <v>0</v>
      </c>
      <c r="K95" s="259">
        <v>5</v>
      </c>
      <c r="L95" s="259">
        <v>0</v>
      </c>
      <c r="M95" s="259">
        <v>0</v>
      </c>
      <c r="N95" s="259">
        <v>0</v>
      </c>
      <c r="O95" s="259"/>
      <c r="P95" s="259"/>
      <c r="Q95" s="259"/>
      <c r="R95" s="259"/>
      <c r="S95" s="259"/>
      <c r="T95" s="259">
        <f>SUM(E95:S95)</f>
        <v>5</v>
      </c>
      <c r="U95" s="262">
        <v>0.003472222222222222</v>
      </c>
      <c r="V95" s="262">
        <v>0.08263888888888889</v>
      </c>
      <c r="W95" s="262">
        <f>U95+V95</f>
        <v>0.08611111111111111</v>
      </c>
      <c r="X95" s="261">
        <v>4</v>
      </c>
      <c r="Y95" s="260">
        <v>4</v>
      </c>
      <c r="Z95" s="259">
        <v>15</v>
      </c>
      <c r="AA95" s="258"/>
      <c r="AB95" s="258"/>
    </row>
    <row r="96" spans="1:28" ht="51">
      <c r="A96" s="266">
        <v>5</v>
      </c>
      <c r="B96" s="273">
        <v>4</v>
      </c>
      <c r="C96" s="272" t="s">
        <v>300</v>
      </c>
      <c r="D96" s="264" t="s">
        <v>40</v>
      </c>
      <c r="E96" s="259">
        <v>0</v>
      </c>
      <c r="F96" s="259">
        <v>0</v>
      </c>
      <c r="G96" s="259">
        <v>0</v>
      </c>
      <c r="H96" s="259">
        <v>0</v>
      </c>
      <c r="I96" s="259">
        <v>0</v>
      </c>
      <c r="J96" s="259">
        <v>0</v>
      </c>
      <c r="K96" s="259">
        <v>0</v>
      </c>
      <c r="L96" s="259">
        <v>0</v>
      </c>
      <c r="M96" s="259">
        <v>0</v>
      </c>
      <c r="N96" s="259">
        <v>0</v>
      </c>
      <c r="O96" s="259"/>
      <c r="P96" s="259"/>
      <c r="Q96" s="259"/>
      <c r="R96" s="259"/>
      <c r="S96" s="259"/>
      <c r="T96" s="259">
        <f>SUM(E96:S96)</f>
        <v>0</v>
      </c>
      <c r="U96" s="262">
        <v>0</v>
      </c>
      <c r="V96" s="262">
        <v>0.09305555555555556</v>
      </c>
      <c r="W96" s="262">
        <f>U96+V96</f>
        <v>0.09305555555555556</v>
      </c>
      <c r="X96" s="261">
        <v>5</v>
      </c>
      <c r="Y96" s="260">
        <v>5</v>
      </c>
      <c r="Z96" s="259">
        <v>14</v>
      </c>
      <c r="AA96" s="258"/>
      <c r="AB96" s="258"/>
    </row>
    <row r="97" spans="1:28" ht="51">
      <c r="A97" s="266">
        <v>6</v>
      </c>
      <c r="B97" s="266">
        <v>5</v>
      </c>
      <c r="C97" s="271" t="s">
        <v>299</v>
      </c>
      <c r="D97" s="264" t="s">
        <v>298</v>
      </c>
      <c r="E97" s="269">
        <v>0</v>
      </c>
      <c r="F97" s="267">
        <v>5</v>
      </c>
      <c r="G97" s="267">
        <v>0</v>
      </c>
      <c r="H97" s="267">
        <v>0</v>
      </c>
      <c r="I97" s="267">
        <v>0</v>
      </c>
      <c r="J97" s="267">
        <v>5</v>
      </c>
      <c r="K97" s="267">
        <v>0</v>
      </c>
      <c r="L97" s="267">
        <v>0</v>
      </c>
      <c r="M97" s="267">
        <v>0</v>
      </c>
      <c r="N97" s="267">
        <v>0</v>
      </c>
      <c r="O97" s="267"/>
      <c r="P97" s="267"/>
      <c r="Q97" s="267"/>
      <c r="R97" s="267"/>
      <c r="S97" s="267"/>
      <c r="T97" s="267">
        <f>SUM(E97:S97)</f>
        <v>10</v>
      </c>
      <c r="U97" s="268">
        <v>0.006944444444444444</v>
      </c>
      <c r="V97" s="268">
        <v>0.08680555555555557</v>
      </c>
      <c r="W97" s="268">
        <f>U97+V97</f>
        <v>0.09375000000000001</v>
      </c>
      <c r="X97" s="261">
        <v>6</v>
      </c>
      <c r="Y97" s="260">
        <v>6</v>
      </c>
      <c r="Z97" s="267">
        <v>13</v>
      </c>
      <c r="AA97" s="258"/>
      <c r="AB97" s="258"/>
    </row>
    <row r="98" spans="1:28" ht="27">
      <c r="A98" s="266">
        <v>7</v>
      </c>
      <c r="B98" s="266">
        <v>7</v>
      </c>
      <c r="C98" s="271" t="s">
        <v>297</v>
      </c>
      <c r="D98" s="264" t="s">
        <v>296</v>
      </c>
      <c r="E98" s="269">
        <v>0</v>
      </c>
      <c r="F98" s="267">
        <v>0</v>
      </c>
      <c r="G98" s="267">
        <v>0</v>
      </c>
      <c r="H98" s="267">
        <v>0</v>
      </c>
      <c r="I98" s="267">
        <v>0</v>
      </c>
      <c r="J98" s="267">
        <v>0</v>
      </c>
      <c r="K98" s="267">
        <v>5</v>
      </c>
      <c r="L98" s="267">
        <v>0</v>
      </c>
      <c r="M98" s="267">
        <v>0</v>
      </c>
      <c r="N98" s="267">
        <v>0</v>
      </c>
      <c r="O98" s="267"/>
      <c r="P98" s="267"/>
      <c r="Q98" s="267"/>
      <c r="R98" s="267"/>
      <c r="S98" s="267"/>
      <c r="T98" s="267">
        <f>SUM(E98:S98)</f>
        <v>5</v>
      </c>
      <c r="U98" s="268">
        <v>0.003472222222222222</v>
      </c>
      <c r="V98" s="268">
        <v>0.09337962962962963</v>
      </c>
      <c r="W98" s="268">
        <f>U98+V98</f>
        <v>0.09685185185185186</v>
      </c>
      <c r="X98" s="261">
        <v>7</v>
      </c>
      <c r="Y98" s="260">
        <v>7</v>
      </c>
      <c r="Z98" s="259">
        <v>12</v>
      </c>
      <c r="AA98" s="258"/>
      <c r="AB98" s="258"/>
    </row>
    <row r="99" spans="1:28" ht="51">
      <c r="A99" s="266">
        <v>8</v>
      </c>
      <c r="B99" s="266">
        <v>8</v>
      </c>
      <c r="C99" s="271" t="s">
        <v>295</v>
      </c>
      <c r="D99" s="270" t="s">
        <v>294</v>
      </c>
      <c r="E99" s="269">
        <v>0</v>
      </c>
      <c r="F99" s="267">
        <v>0</v>
      </c>
      <c r="G99" s="267">
        <v>0</v>
      </c>
      <c r="H99" s="267">
        <v>0</v>
      </c>
      <c r="I99" s="267">
        <v>0</v>
      </c>
      <c r="J99" s="267">
        <v>0</v>
      </c>
      <c r="K99" s="267">
        <v>0</v>
      </c>
      <c r="L99" s="267">
        <v>0</v>
      </c>
      <c r="M99" s="267">
        <v>0</v>
      </c>
      <c r="N99" s="267">
        <v>0</v>
      </c>
      <c r="O99" s="267"/>
      <c r="P99" s="267"/>
      <c r="Q99" s="267"/>
      <c r="R99" s="267"/>
      <c r="S99" s="267"/>
      <c r="T99" s="267">
        <f>SUM(E99:S99)</f>
        <v>0</v>
      </c>
      <c r="U99" s="268">
        <v>0</v>
      </c>
      <c r="V99" s="268">
        <v>0.09722222222222222</v>
      </c>
      <c r="W99" s="268">
        <f>U99+V99</f>
        <v>0.09722222222222222</v>
      </c>
      <c r="X99" s="261">
        <v>8</v>
      </c>
      <c r="Y99" s="260">
        <v>8</v>
      </c>
      <c r="Z99" s="267">
        <v>11</v>
      </c>
      <c r="AA99" s="258"/>
      <c r="AB99" s="258"/>
    </row>
    <row r="100" spans="1:28" ht="27">
      <c r="A100" s="266">
        <v>9</v>
      </c>
      <c r="B100" s="266">
        <v>9</v>
      </c>
      <c r="C100" s="265" t="s">
        <v>293</v>
      </c>
      <c r="D100" s="264" t="s">
        <v>292</v>
      </c>
      <c r="E100" s="263">
        <v>0</v>
      </c>
      <c r="F100" s="259">
        <v>0</v>
      </c>
      <c r="G100" s="259">
        <v>0</v>
      </c>
      <c r="H100" s="259">
        <v>0</v>
      </c>
      <c r="I100" s="259">
        <v>0</v>
      </c>
      <c r="J100" s="259">
        <v>5</v>
      </c>
      <c r="K100" s="259">
        <v>0</v>
      </c>
      <c r="L100" s="259">
        <v>0</v>
      </c>
      <c r="M100" s="259">
        <v>0</v>
      </c>
      <c r="N100" s="259">
        <v>0</v>
      </c>
      <c r="O100" s="259"/>
      <c r="P100" s="259"/>
      <c r="Q100" s="259"/>
      <c r="R100" s="259"/>
      <c r="S100" s="259"/>
      <c r="T100" s="259">
        <f>SUM(E100:S100)</f>
        <v>5</v>
      </c>
      <c r="U100" s="262">
        <v>0.003472222222222222</v>
      </c>
      <c r="V100" s="262">
        <v>0.10625</v>
      </c>
      <c r="W100" s="262">
        <f>U100+V100</f>
        <v>0.10972222222222222</v>
      </c>
      <c r="X100" s="261">
        <v>9</v>
      </c>
      <c r="Y100" s="260">
        <v>9</v>
      </c>
      <c r="Z100" s="259">
        <v>10</v>
      </c>
      <c r="AA100" s="258"/>
      <c r="AB100" s="258"/>
    </row>
    <row r="101" spans="3:27" ht="25.5">
      <c r="C101" s="254" t="s">
        <v>265</v>
      </c>
      <c r="D101" s="254" t="s">
        <v>264</v>
      </c>
      <c r="F101" s="213"/>
      <c r="I101" s="257"/>
      <c r="K101" s="257"/>
      <c r="L101" s="257"/>
      <c r="M101" s="257"/>
      <c r="N101" s="257"/>
      <c r="O101" s="257"/>
      <c r="P101" s="257"/>
      <c r="Q101" s="257"/>
      <c r="R101" s="257"/>
      <c r="S101" s="257"/>
      <c r="T101" s="256"/>
      <c r="U101" s="211"/>
      <c r="V101" s="255"/>
      <c r="Z101" s="255"/>
      <c r="AA101" s="211"/>
    </row>
    <row r="102" spans="2:27" ht="25.5">
      <c r="B102" s="215"/>
      <c r="C102" s="254" t="s">
        <v>263</v>
      </c>
      <c r="D102" s="254" t="s">
        <v>262</v>
      </c>
      <c r="F102" s="213"/>
      <c r="G102" s="212"/>
      <c r="H102" s="212"/>
      <c r="M102" s="212"/>
      <c r="O102" s="212"/>
      <c r="P102" s="212"/>
      <c r="Q102" s="212"/>
      <c r="R102" s="253"/>
      <c r="T102" s="252"/>
      <c r="V102" s="208"/>
      <c r="AA102" s="211"/>
    </row>
  </sheetData>
  <sheetProtection selectLockedCells="1" selectUnlockedCells="1"/>
  <mergeCells count="46">
    <mergeCell ref="B52:B53"/>
    <mergeCell ref="A52:A53"/>
    <mergeCell ref="A50:Y50"/>
    <mergeCell ref="A49:AA49"/>
    <mergeCell ref="A48:Y48"/>
    <mergeCell ref="W52:W53"/>
    <mergeCell ref="V52:V53"/>
    <mergeCell ref="U52:U53"/>
    <mergeCell ref="T52:T53"/>
    <mergeCell ref="E52:S52"/>
    <mergeCell ref="D52:D53"/>
    <mergeCell ref="A35:Z35"/>
    <mergeCell ref="A80:Z80"/>
    <mergeCell ref="A68:Z68"/>
    <mergeCell ref="A56:Z56"/>
    <mergeCell ref="A54:A55"/>
    <mergeCell ref="A47:AB47"/>
    <mergeCell ref="AB52:AB53"/>
    <mergeCell ref="AA52:AA53"/>
    <mergeCell ref="Z52:Z53"/>
    <mergeCell ref="Y52:Y53"/>
    <mergeCell ref="X52:X53"/>
    <mergeCell ref="Z7:Z8"/>
    <mergeCell ref="AA7:AA8"/>
    <mergeCell ref="AB7:AB8"/>
    <mergeCell ref="A46:AB46"/>
    <mergeCell ref="C52:C53"/>
    <mergeCell ref="A9:A10"/>
    <mergeCell ref="A11:Z11"/>
    <mergeCell ref="A23:Z23"/>
    <mergeCell ref="T7:T8"/>
    <mergeCell ref="U7:U8"/>
    <mergeCell ref="V7:V8"/>
    <mergeCell ref="W7:W8"/>
    <mergeCell ref="X7:X8"/>
    <mergeCell ref="Y7:Y8"/>
    <mergeCell ref="A1:AB1"/>
    <mergeCell ref="A2:AB2"/>
    <mergeCell ref="A3:Y3"/>
    <mergeCell ref="A4:AA4"/>
    <mergeCell ref="A5:Y5"/>
    <mergeCell ref="A7:A8"/>
    <mergeCell ref="B7:B8"/>
    <mergeCell ref="C7:C8"/>
    <mergeCell ref="D7:D8"/>
    <mergeCell ref="E7:S7"/>
  </mergeCells>
  <printOptions/>
  <pageMargins left="0.9840277777777777" right="0.19652777777777777" top="0.8229166666666666" bottom="0.15763888888888888" header="0.5118055555555555" footer="0.5118055555555555"/>
  <pageSetup horizontalDpi="300" verticalDpi="300" orientation="landscape" paperSize="9" scale="39" r:id="rId1"/>
  <rowBreaks count="1" manualBreakCount="1">
    <brk id="3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V20"/>
  <sheetViews>
    <sheetView view="pageBreakPreview" zoomScale="50" zoomScaleNormal="55" zoomScaleSheetLayoutView="50" zoomScalePageLayoutView="0" workbookViewId="0" topLeftCell="A1">
      <selection activeCell="B20" sqref="B20"/>
    </sheetView>
  </sheetViews>
  <sheetFormatPr defaultColWidth="9.140625" defaultRowHeight="12.75"/>
  <cols>
    <col min="1" max="1" width="6.421875" style="208" customWidth="1"/>
    <col min="2" max="2" width="101.7109375" style="208" customWidth="1"/>
    <col min="3" max="4" width="12.7109375" style="211" customWidth="1"/>
    <col min="5" max="10" width="12.7109375" style="210" customWidth="1"/>
    <col min="11" max="12" width="11.28125" style="210" customWidth="1"/>
    <col min="13" max="13" width="13.57421875" style="208" customWidth="1"/>
    <col min="14" max="14" width="11.8515625" style="209" customWidth="1"/>
    <col min="15" max="15" width="19.7109375" style="209" customWidth="1"/>
    <col min="16" max="16" width="13.57421875" style="208" customWidth="1"/>
    <col min="17" max="16384" width="9.140625" style="208" customWidth="1"/>
  </cols>
  <sheetData>
    <row r="1" spans="1:22" ht="46.5" customHeight="1">
      <c r="A1" s="251" t="s">
        <v>291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0"/>
      <c r="R1" s="250"/>
      <c r="S1" s="250"/>
      <c r="T1" s="250"/>
      <c r="U1" s="250"/>
      <c r="V1" s="250"/>
    </row>
    <row r="2" spans="1:22" ht="46.5" customHeight="1">
      <c r="A2" s="249" t="s">
        <v>290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8"/>
      <c r="R2" s="248"/>
      <c r="S2" s="248"/>
      <c r="T2" s="248"/>
      <c r="U2" s="248"/>
      <c r="V2" s="248"/>
    </row>
    <row r="3" spans="1:22" ht="46.5" customHeight="1">
      <c r="A3" s="249" t="s">
        <v>289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8"/>
      <c r="R3" s="248"/>
      <c r="S3" s="248"/>
      <c r="T3" s="248"/>
      <c r="U3" s="248"/>
      <c r="V3" s="248"/>
    </row>
    <row r="4" spans="1:22" ht="46.5" customHeight="1">
      <c r="A4" s="247" t="s">
        <v>288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6"/>
      <c r="R4" s="246"/>
      <c r="S4" s="246"/>
      <c r="T4" s="246"/>
      <c r="U4" s="246"/>
      <c r="V4" s="246"/>
    </row>
    <row r="5" spans="1:16" ht="20.25">
      <c r="A5" s="245" t="s">
        <v>287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</row>
    <row r="6" spans="1:17" ht="23.25">
      <c r="A6" s="243" t="s">
        <v>286</v>
      </c>
      <c r="B6" s="243"/>
      <c r="C6" s="244"/>
      <c r="D6" s="244"/>
      <c r="E6" s="244"/>
      <c r="F6" s="244"/>
      <c r="G6" s="244"/>
      <c r="H6" s="244"/>
      <c r="I6" s="244"/>
      <c r="J6" s="243"/>
      <c r="K6" s="243"/>
      <c r="L6" s="244"/>
      <c r="M6" s="243"/>
      <c r="N6" s="242"/>
      <c r="O6" s="241"/>
      <c r="P6" s="240" t="s">
        <v>3</v>
      </c>
      <c r="Q6" s="232"/>
    </row>
    <row r="7" spans="1:17" ht="27.75" customHeight="1">
      <c r="A7" s="236" t="s">
        <v>5</v>
      </c>
      <c r="B7" s="235" t="s">
        <v>285</v>
      </c>
      <c r="C7" s="239" t="s">
        <v>284</v>
      </c>
      <c r="D7" s="239"/>
      <c r="E7" s="239"/>
      <c r="F7" s="239"/>
      <c r="G7" s="237" t="s">
        <v>283</v>
      </c>
      <c r="H7" s="237"/>
      <c r="I7" s="237"/>
      <c r="J7" s="237"/>
      <c r="K7" s="237" t="s">
        <v>282</v>
      </c>
      <c r="L7" s="237"/>
      <c r="M7" s="237" t="s">
        <v>281</v>
      </c>
      <c r="N7" s="237"/>
      <c r="O7" s="237" t="s">
        <v>280</v>
      </c>
      <c r="P7" s="237" t="s">
        <v>275</v>
      </c>
      <c r="Q7" s="232"/>
    </row>
    <row r="8" spans="1:17" ht="60" customHeight="1">
      <c r="A8" s="236"/>
      <c r="B8" s="235"/>
      <c r="C8" s="238" t="s">
        <v>279</v>
      </c>
      <c r="D8" s="238"/>
      <c r="E8" s="238" t="s">
        <v>278</v>
      </c>
      <c r="F8" s="238"/>
      <c r="G8" s="237" t="s">
        <v>278</v>
      </c>
      <c r="H8" s="237"/>
      <c r="I8" s="237" t="s">
        <v>277</v>
      </c>
      <c r="J8" s="237"/>
      <c r="K8" s="237"/>
      <c r="L8" s="237"/>
      <c r="M8" s="237"/>
      <c r="N8" s="237"/>
      <c r="O8" s="237"/>
      <c r="P8" s="237"/>
      <c r="Q8" s="232"/>
    </row>
    <row r="9" spans="1:17" ht="53.25" customHeight="1">
      <c r="A9" s="236"/>
      <c r="B9" s="235"/>
      <c r="C9" s="234" t="s">
        <v>23</v>
      </c>
      <c r="D9" s="234" t="s">
        <v>275</v>
      </c>
      <c r="E9" s="234" t="s">
        <v>23</v>
      </c>
      <c r="F9" s="234" t="s">
        <v>275</v>
      </c>
      <c r="G9" s="234" t="s">
        <v>23</v>
      </c>
      <c r="H9" s="234" t="s">
        <v>275</v>
      </c>
      <c r="I9" s="234" t="s">
        <v>23</v>
      </c>
      <c r="J9" s="234" t="s">
        <v>275</v>
      </c>
      <c r="K9" s="234" t="s">
        <v>23</v>
      </c>
      <c r="L9" s="234" t="s">
        <v>275</v>
      </c>
      <c r="M9" s="234" t="s">
        <v>276</v>
      </c>
      <c r="N9" s="234" t="s">
        <v>23</v>
      </c>
      <c r="O9" s="234" t="s">
        <v>23</v>
      </c>
      <c r="P9" s="233" t="s">
        <v>275</v>
      </c>
      <c r="Q9" s="232"/>
    </row>
    <row r="10" spans="1:16" ht="78">
      <c r="A10" s="229">
        <v>1</v>
      </c>
      <c r="B10" s="223" t="s">
        <v>274</v>
      </c>
      <c r="C10" s="222">
        <v>1</v>
      </c>
      <c r="D10" s="221">
        <v>20</v>
      </c>
      <c r="E10" s="222">
        <v>1</v>
      </c>
      <c r="F10" s="221">
        <v>20</v>
      </c>
      <c r="G10" s="218">
        <v>2</v>
      </c>
      <c r="H10" s="220">
        <v>18</v>
      </c>
      <c r="I10" s="218">
        <v>2</v>
      </c>
      <c r="J10" s="220">
        <v>18</v>
      </c>
      <c r="K10" s="218">
        <v>1</v>
      </c>
      <c r="L10" s="220">
        <v>20</v>
      </c>
      <c r="M10" s="219">
        <f>D10+F10+H10+J10+L10</f>
        <v>96</v>
      </c>
      <c r="N10" s="218">
        <v>1</v>
      </c>
      <c r="O10" s="218">
        <v>1</v>
      </c>
      <c r="P10" s="217">
        <v>20</v>
      </c>
    </row>
    <row r="11" spans="1:16" ht="52.5">
      <c r="A11" s="229">
        <v>2</v>
      </c>
      <c r="B11" s="223" t="s">
        <v>273</v>
      </c>
      <c r="C11" s="222">
        <v>2</v>
      </c>
      <c r="D11" s="221">
        <v>18</v>
      </c>
      <c r="E11" s="222">
        <v>5</v>
      </c>
      <c r="F11" s="221">
        <v>14</v>
      </c>
      <c r="G11" s="225">
        <v>5</v>
      </c>
      <c r="H11" s="231">
        <v>14</v>
      </c>
      <c r="I11" s="225">
        <v>1</v>
      </c>
      <c r="J11" s="231">
        <v>20</v>
      </c>
      <c r="K11" s="225">
        <v>2</v>
      </c>
      <c r="L11" s="231">
        <v>18</v>
      </c>
      <c r="M11" s="219">
        <f>D11+F11+H11+J11+L11</f>
        <v>84</v>
      </c>
      <c r="N11" s="218">
        <v>2</v>
      </c>
      <c r="O11" s="218">
        <v>2</v>
      </c>
      <c r="P11" s="217">
        <v>18</v>
      </c>
    </row>
    <row r="12" spans="1:16" ht="52.5">
      <c r="A12" s="229">
        <v>3</v>
      </c>
      <c r="B12" s="223" t="s">
        <v>272</v>
      </c>
      <c r="C12" s="222">
        <v>5</v>
      </c>
      <c r="D12" s="221">
        <v>14</v>
      </c>
      <c r="E12" s="222">
        <v>3</v>
      </c>
      <c r="F12" s="221">
        <v>16</v>
      </c>
      <c r="G12" s="225">
        <v>1</v>
      </c>
      <c r="H12" s="231">
        <v>20</v>
      </c>
      <c r="I12" s="225">
        <v>3</v>
      </c>
      <c r="J12" s="231">
        <v>16</v>
      </c>
      <c r="K12" s="225">
        <v>3</v>
      </c>
      <c r="L12" s="231">
        <v>16</v>
      </c>
      <c r="M12" s="219">
        <f>D12+F12+H12+J12+L12</f>
        <v>82</v>
      </c>
      <c r="N12" s="218">
        <v>3</v>
      </c>
      <c r="O12" s="218">
        <v>3</v>
      </c>
      <c r="P12" s="217">
        <v>16</v>
      </c>
    </row>
    <row r="13" spans="1:16" ht="78">
      <c r="A13" s="229">
        <v>4</v>
      </c>
      <c r="B13" s="223" t="s">
        <v>271</v>
      </c>
      <c r="C13" s="222">
        <v>3</v>
      </c>
      <c r="D13" s="221">
        <v>16</v>
      </c>
      <c r="E13" s="222">
        <v>4</v>
      </c>
      <c r="F13" s="221">
        <v>15</v>
      </c>
      <c r="G13" s="222">
        <v>4</v>
      </c>
      <c r="H13" s="221">
        <v>15</v>
      </c>
      <c r="I13" s="222">
        <v>6</v>
      </c>
      <c r="J13" s="221">
        <v>13</v>
      </c>
      <c r="K13" s="228">
        <v>4</v>
      </c>
      <c r="L13" s="227">
        <v>15</v>
      </c>
      <c r="M13" s="219">
        <f>D13+F13+H13+J13+L13</f>
        <v>74</v>
      </c>
      <c r="N13" s="218">
        <v>5</v>
      </c>
      <c r="O13" s="218"/>
      <c r="P13" s="217"/>
    </row>
    <row r="14" spans="1:16" ht="52.5">
      <c r="A14" s="229">
        <v>5</v>
      </c>
      <c r="B14" s="223" t="s">
        <v>270</v>
      </c>
      <c r="C14" s="222">
        <v>4</v>
      </c>
      <c r="D14" s="221">
        <v>15</v>
      </c>
      <c r="E14" s="222">
        <v>2</v>
      </c>
      <c r="F14" s="221">
        <v>18</v>
      </c>
      <c r="G14" s="218">
        <v>8</v>
      </c>
      <c r="H14" s="220">
        <v>11</v>
      </c>
      <c r="I14" s="218">
        <v>4</v>
      </c>
      <c r="J14" s="220">
        <v>15</v>
      </c>
      <c r="K14" s="218">
        <v>5</v>
      </c>
      <c r="L14" s="220">
        <v>14</v>
      </c>
      <c r="M14" s="219">
        <f>D14+F14+H14+J14+L14</f>
        <v>73</v>
      </c>
      <c r="N14" s="218">
        <v>4</v>
      </c>
      <c r="O14" s="218">
        <v>4</v>
      </c>
      <c r="P14" s="217">
        <v>15</v>
      </c>
    </row>
    <row r="15" spans="1:16" ht="52.5">
      <c r="A15" s="230">
        <v>6</v>
      </c>
      <c r="B15" s="223" t="s">
        <v>269</v>
      </c>
      <c r="C15" s="222">
        <v>8</v>
      </c>
      <c r="D15" s="221">
        <v>11</v>
      </c>
      <c r="E15" s="222">
        <v>8</v>
      </c>
      <c r="F15" s="221">
        <v>11</v>
      </c>
      <c r="G15" s="218">
        <v>3</v>
      </c>
      <c r="H15" s="220">
        <v>16</v>
      </c>
      <c r="I15" s="218">
        <v>5</v>
      </c>
      <c r="J15" s="220">
        <v>14</v>
      </c>
      <c r="K15" s="218">
        <v>8</v>
      </c>
      <c r="L15" s="220">
        <v>11</v>
      </c>
      <c r="M15" s="219">
        <f>D15+F15+H15+J15+L15</f>
        <v>63</v>
      </c>
      <c r="N15" s="218">
        <v>7</v>
      </c>
      <c r="O15" s="218">
        <v>5</v>
      </c>
      <c r="P15" s="217">
        <v>14</v>
      </c>
    </row>
    <row r="16" spans="1:16" ht="52.5">
      <c r="A16" s="229">
        <v>7</v>
      </c>
      <c r="B16" s="223" t="s">
        <v>268</v>
      </c>
      <c r="C16" s="222">
        <v>6</v>
      </c>
      <c r="D16" s="221">
        <v>13</v>
      </c>
      <c r="E16" s="222">
        <v>6</v>
      </c>
      <c r="F16" s="221">
        <v>13</v>
      </c>
      <c r="G16" s="222">
        <v>7</v>
      </c>
      <c r="H16" s="221">
        <v>12</v>
      </c>
      <c r="I16" s="222">
        <v>8</v>
      </c>
      <c r="J16" s="221">
        <v>11</v>
      </c>
      <c r="K16" s="228">
        <v>6</v>
      </c>
      <c r="L16" s="227">
        <v>13</v>
      </c>
      <c r="M16" s="219">
        <f>D16+F16+H16+J16+L16</f>
        <v>62</v>
      </c>
      <c r="N16" s="218">
        <v>6</v>
      </c>
      <c r="O16" s="218">
        <v>6</v>
      </c>
      <c r="P16" s="217">
        <v>13</v>
      </c>
    </row>
    <row r="17" spans="1:16" ht="52.5">
      <c r="A17" s="226">
        <v>8</v>
      </c>
      <c r="B17" s="223" t="s">
        <v>267</v>
      </c>
      <c r="C17" s="222">
        <v>7</v>
      </c>
      <c r="D17" s="221">
        <v>12</v>
      </c>
      <c r="E17" s="222">
        <v>7</v>
      </c>
      <c r="F17" s="221">
        <v>12</v>
      </c>
      <c r="G17" s="225">
        <v>6</v>
      </c>
      <c r="H17" s="221">
        <v>13</v>
      </c>
      <c r="I17" s="225">
        <v>7</v>
      </c>
      <c r="J17" s="221">
        <v>12</v>
      </c>
      <c r="K17" s="225">
        <v>7</v>
      </c>
      <c r="L17" s="221">
        <v>12</v>
      </c>
      <c r="M17" s="219">
        <f>D17+F17+H17+J17+L17</f>
        <v>61</v>
      </c>
      <c r="N17" s="218">
        <v>8</v>
      </c>
      <c r="O17" s="218"/>
      <c r="P17" s="217"/>
    </row>
    <row r="18" spans="1:16" ht="52.5">
      <c r="A18" s="224">
        <v>9</v>
      </c>
      <c r="B18" s="223" t="s">
        <v>266</v>
      </c>
      <c r="C18" s="222">
        <v>9</v>
      </c>
      <c r="D18" s="221">
        <v>10</v>
      </c>
      <c r="E18" s="222">
        <v>9</v>
      </c>
      <c r="F18" s="221">
        <v>10</v>
      </c>
      <c r="G18" s="218">
        <v>9</v>
      </c>
      <c r="H18" s="220">
        <v>10</v>
      </c>
      <c r="I18" s="218">
        <v>9</v>
      </c>
      <c r="J18" s="220">
        <v>10</v>
      </c>
      <c r="K18" s="218">
        <v>9</v>
      </c>
      <c r="L18" s="220">
        <v>10</v>
      </c>
      <c r="M18" s="219">
        <f>D18+F18+H18+J18+L18</f>
        <v>50</v>
      </c>
      <c r="N18" s="218">
        <v>9</v>
      </c>
      <c r="O18" s="218">
        <v>7</v>
      </c>
      <c r="P18" s="217">
        <v>12</v>
      </c>
    </row>
    <row r="19" spans="2:7" ht="38.25" customHeight="1">
      <c r="B19" s="214" t="s">
        <v>265</v>
      </c>
      <c r="C19" s="208"/>
      <c r="D19" s="214" t="s">
        <v>264</v>
      </c>
      <c r="E19" s="213"/>
      <c r="F19" s="216"/>
      <c r="G19" s="216"/>
    </row>
    <row r="20" spans="2:7" ht="32.25" customHeight="1">
      <c r="B20" s="214" t="s">
        <v>263</v>
      </c>
      <c r="C20" s="215"/>
      <c r="D20" s="214" t="s">
        <v>262</v>
      </c>
      <c r="E20" s="213"/>
      <c r="F20" s="212"/>
      <c r="G20" s="212"/>
    </row>
  </sheetData>
  <sheetProtection selectLockedCells="1" selectUnlockedCells="1"/>
  <mergeCells count="17">
    <mergeCell ref="A1:P1"/>
    <mergeCell ref="A2:P2"/>
    <mergeCell ref="A3:P3"/>
    <mergeCell ref="A4:P4"/>
    <mergeCell ref="A5:P5"/>
    <mergeCell ref="A7:A9"/>
    <mergeCell ref="B7:B9"/>
    <mergeCell ref="C7:F7"/>
    <mergeCell ref="G7:J7"/>
    <mergeCell ref="K7:L8"/>
    <mergeCell ref="M7:N8"/>
    <mergeCell ref="O7:O8"/>
    <mergeCell ref="P7:P8"/>
    <mergeCell ref="C8:D8"/>
    <mergeCell ref="E8:F8"/>
    <mergeCell ref="G8:H8"/>
    <mergeCell ref="I8:J8"/>
  </mergeCells>
  <printOptions/>
  <pageMargins left="0.7201388888888889" right="0.32013888888888886" top="0.75" bottom="0.1701388888888889" header="0.5118055555555555" footer="0.1701388888888889"/>
  <pageSetup horizontalDpi="300" verticalDpi="300" orientation="landscape" paperSize="9" scale="43" r:id="rId1"/>
  <headerFooter alignWithMargins="0">
    <oddFooter>&amp;R&amp;P /&amp;N &amp;D /&amp;T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"/>
  <sheetViews>
    <sheetView zoomScale="70" zoomScaleNormal="70" zoomScalePageLayoutView="0" workbookViewId="0" topLeftCell="A1">
      <selection activeCell="D5" sqref="D5:D6"/>
    </sheetView>
  </sheetViews>
  <sheetFormatPr defaultColWidth="10.00390625" defaultRowHeight="12.75" outlineLevelRow="1" outlineLevelCol="1"/>
  <cols>
    <col min="1" max="1" width="4.7109375" style="1" customWidth="1"/>
    <col min="2" max="2" width="7.00390625" style="2" customWidth="1"/>
    <col min="3" max="3" width="36.8515625" style="3" customWidth="1"/>
    <col min="4" max="4" width="40.00390625" style="1" customWidth="1"/>
    <col min="5" max="5" width="0" style="4" hidden="1" customWidth="1"/>
    <col min="6" max="10" width="5.140625" style="1" customWidth="1"/>
    <col min="11" max="11" width="11.140625" style="5" customWidth="1"/>
    <col min="12" max="12" width="4.7109375" style="6" customWidth="1"/>
    <col min="13" max="13" width="7.28125" style="1" customWidth="1"/>
    <col min="14" max="14" width="8.8515625" style="7" customWidth="1"/>
    <col min="15" max="15" width="12.28125" style="1" customWidth="1"/>
    <col min="16" max="16" width="13.00390625" style="8" customWidth="1"/>
    <col min="17" max="17" width="5.28125" style="9" customWidth="1"/>
    <col min="18" max="18" width="11.7109375" style="10" customWidth="1" outlineLevel="1"/>
    <col min="19" max="19" width="8.00390625" style="1" customWidth="1" outlineLevel="1"/>
    <col min="20" max="20" width="8.140625" style="1" customWidth="1"/>
    <col min="21" max="16384" width="10.00390625" style="1" customWidth="1"/>
  </cols>
  <sheetData>
    <row r="1" spans="1:20" ht="60.75" customHeight="1">
      <c r="A1" s="177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</row>
    <row r="2" spans="1:20" ht="92.25" customHeight="1">
      <c r="A2" s="178" t="s">
        <v>1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</row>
    <row r="3" spans="1:20" ht="15">
      <c r="A3" s="12" t="s">
        <v>2</v>
      </c>
      <c r="B3" s="13"/>
      <c r="C3" s="4"/>
      <c r="D3" s="14"/>
      <c r="E3" s="1"/>
      <c r="F3" s="15"/>
      <c r="H3" s="15"/>
      <c r="P3" s="16"/>
      <c r="R3" s="16"/>
      <c r="S3" s="17"/>
      <c r="T3" s="18" t="s">
        <v>3</v>
      </c>
    </row>
    <row r="4" spans="1:20" ht="71.25" customHeight="1">
      <c r="A4" s="179" t="s">
        <v>4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</row>
    <row r="5" spans="1:20" ht="51" customHeight="1">
      <c r="A5" s="180" t="s">
        <v>5</v>
      </c>
      <c r="B5" s="181" t="s">
        <v>6</v>
      </c>
      <c r="C5" s="182" t="s">
        <v>7</v>
      </c>
      <c r="D5" s="183" t="s">
        <v>8</v>
      </c>
      <c r="E5" s="184" t="s">
        <v>9</v>
      </c>
      <c r="F5" s="185" t="s">
        <v>10</v>
      </c>
      <c r="G5" s="185"/>
      <c r="H5" s="185"/>
      <c r="I5" s="185"/>
      <c r="J5" s="185"/>
      <c r="K5" s="186" t="s">
        <v>11</v>
      </c>
      <c r="L5" s="186"/>
      <c r="M5" s="186"/>
      <c r="N5" s="186"/>
      <c r="O5" s="186"/>
      <c r="P5" s="186"/>
      <c r="Q5" s="186"/>
      <c r="R5" s="186"/>
      <c r="S5" s="186"/>
      <c r="T5" s="176" t="s">
        <v>12</v>
      </c>
    </row>
    <row r="6" spans="1:20" ht="135" customHeight="1">
      <c r="A6" s="180"/>
      <c r="B6" s="181"/>
      <c r="C6" s="182"/>
      <c r="D6" s="183"/>
      <c r="E6" s="184"/>
      <c r="F6" s="19" t="s">
        <v>13</v>
      </c>
      <c r="G6" s="20" t="s">
        <v>14</v>
      </c>
      <c r="H6" s="20" t="s">
        <v>15</v>
      </c>
      <c r="I6" s="20" t="s">
        <v>16</v>
      </c>
      <c r="J6" s="20" t="s">
        <v>17</v>
      </c>
      <c r="K6" s="21" t="s">
        <v>18</v>
      </c>
      <c r="L6" s="22" t="s">
        <v>19</v>
      </c>
      <c r="M6" s="23" t="s">
        <v>20</v>
      </c>
      <c r="N6" s="24" t="s">
        <v>21</v>
      </c>
      <c r="O6" s="25" t="s">
        <v>22</v>
      </c>
      <c r="P6" s="26" t="s">
        <v>11</v>
      </c>
      <c r="Q6" s="27" t="s">
        <v>23</v>
      </c>
      <c r="R6" s="28" t="s">
        <v>24</v>
      </c>
      <c r="S6" s="29" t="s">
        <v>25</v>
      </c>
      <c r="T6" s="176" t="s">
        <v>12</v>
      </c>
    </row>
    <row r="7" spans="1:20" ht="45">
      <c r="A7" s="30">
        <v>1</v>
      </c>
      <c r="B7" s="31">
        <v>13</v>
      </c>
      <c r="C7" s="32" t="s">
        <v>26</v>
      </c>
      <c r="D7" s="33" t="s">
        <v>27</v>
      </c>
      <c r="E7" s="34" t="s">
        <v>28</v>
      </c>
      <c r="F7" s="35"/>
      <c r="G7" s="36"/>
      <c r="H7" s="36"/>
      <c r="I7" s="36"/>
      <c r="J7" s="36"/>
      <c r="K7" s="37">
        <v>0.04567129629629629</v>
      </c>
      <c r="L7" s="38">
        <v>0</v>
      </c>
      <c r="M7" s="39">
        <v>0.009722222222222222</v>
      </c>
      <c r="N7" s="40"/>
      <c r="O7" s="41">
        <v>0.03594907407407407</v>
      </c>
      <c r="P7" s="42">
        <v>0.03594907407407407</v>
      </c>
      <c r="Q7" s="43">
        <v>1</v>
      </c>
      <c r="R7" s="44">
        <v>1</v>
      </c>
      <c r="S7" s="45" t="s">
        <v>29</v>
      </c>
      <c r="T7" s="46"/>
    </row>
    <row r="8" spans="1:20" ht="45">
      <c r="A8" s="47">
        <v>2</v>
      </c>
      <c r="B8" s="31">
        <v>2</v>
      </c>
      <c r="C8" s="32" t="s">
        <v>30</v>
      </c>
      <c r="D8" s="33" t="s">
        <v>31</v>
      </c>
      <c r="E8" s="34" t="s">
        <v>32</v>
      </c>
      <c r="F8" s="48"/>
      <c r="G8" s="49"/>
      <c r="H8" s="49"/>
      <c r="I8" s="49"/>
      <c r="J8" s="49"/>
      <c r="K8" s="37">
        <v>0.03866898148148148</v>
      </c>
      <c r="L8" s="38">
        <v>0</v>
      </c>
      <c r="M8" s="39">
        <v>0</v>
      </c>
      <c r="N8" s="40"/>
      <c r="O8" s="41">
        <v>0.03866898148148148</v>
      </c>
      <c r="P8" s="42">
        <v>0.03866898148148148</v>
      </c>
      <c r="Q8" s="50">
        <v>2</v>
      </c>
      <c r="R8" s="44">
        <v>1.0756600128783</v>
      </c>
      <c r="S8" s="51" t="s">
        <v>29</v>
      </c>
      <c r="T8" s="52"/>
    </row>
    <row r="9" spans="1:20" ht="45">
      <c r="A9" s="47">
        <v>3</v>
      </c>
      <c r="B9" s="31">
        <v>1</v>
      </c>
      <c r="C9" s="32" t="s">
        <v>33</v>
      </c>
      <c r="D9" s="33" t="s">
        <v>34</v>
      </c>
      <c r="E9" s="34" t="s">
        <v>32</v>
      </c>
      <c r="F9" s="48"/>
      <c r="G9" s="49"/>
      <c r="H9" s="49"/>
      <c r="I9" s="49"/>
      <c r="J9" s="49"/>
      <c r="K9" s="37">
        <v>0.04480324074074074</v>
      </c>
      <c r="L9" s="38">
        <v>0</v>
      </c>
      <c r="M9" s="39">
        <v>0</v>
      </c>
      <c r="N9" s="40"/>
      <c r="O9" s="41">
        <v>0.04480324074074074</v>
      </c>
      <c r="P9" s="42">
        <v>0.04480324074074074</v>
      </c>
      <c r="Q9" s="50">
        <v>3</v>
      </c>
      <c r="R9" s="44">
        <v>1.2462974887314875</v>
      </c>
      <c r="S9" s="51" t="s">
        <v>35</v>
      </c>
      <c r="T9" s="52"/>
    </row>
    <row r="10" spans="1:20" ht="45">
      <c r="A10" s="47">
        <v>4</v>
      </c>
      <c r="B10" s="31">
        <v>16</v>
      </c>
      <c r="C10" s="32" t="s">
        <v>26</v>
      </c>
      <c r="D10" s="33" t="s">
        <v>36</v>
      </c>
      <c r="E10" s="34" t="s">
        <v>28</v>
      </c>
      <c r="F10" s="48"/>
      <c r="G10" s="49"/>
      <c r="H10" s="49"/>
      <c r="I10" s="49"/>
      <c r="J10" s="49"/>
      <c r="K10" s="37">
        <v>0.05174768518518519</v>
      </c>
      <c r="L10" s="38">
        <v>0</v>
      </c>
      <c r="M10" s="39">
        <v>0.001990740740740741</v>
      </c>
      <c r="N10" s="40"/>
      <c r="O10" s="41">
        <v>0.04975694444444445</v>
      </c>
      <c r="P10" s="42">
        <v>0.04975694444444445</v>
      </c>
      <c r="Q10" s="50">
        <v>4</v>
      </c>
      <c r="R10" s="44">
        <v>1.3840952994204767</v>
      </c>
      <c r="S10" s="51" t="s">
        <v>35</v>
      </c>
      <c r="T10" s="52"/>
    </row>
    <row r="11" spans="1:20" ht="45">
      <c r="A11" s="47">
        <v>5</v>
      </c>
      <c r="B11" s="31">
        <v>18</v>
      </c>
      <c r="C11" s="32" t="s">
        <v>37</v>
      </c>
      <c r="D11" s="33" t="s">
        <v>38</v>
      </c>
      <c r="E11" s="34" t="s">
        <v>39</v>
      </c>
      <c r="F11" s="48"/>
      <c r="G11" s="49"/>
      <c r="H11" s="49"/>
      <c r="I11" s="49"/>
      <c r="J11" s="49"/>
      <c r="K11" s="37">
        <v>0.054560185185185184</v>
      </c>
      <c r="L11" s="38">
        <v>0</v>
      </c>
      <c r="M11" s="39">
        <v>0</v>
      </c>
      <c r="N11" s="40"/>
      <c r="O11" s="41">
        <v>0.054560185185185184</v>
      </c>
      <c r="P11" s="42">
        <v>0.054560185185185184</v>
      </c>
      <c r="Q11" s="50">
        <v>5</v>
      </c>
      <c r="R11" s="44">
        <v>1.5177076625885384</v>
      </c>
      <c r="S11" s="51"/>
      <c r="T11" s="52"/>
    </row>
    <row r="12" spans="1:20" ht="45">
      <c r="A12" s="47">
        <v>6</v>
      </c>
      <c r="B12" s="31">
        <v>4</v>
      </c>
      <c r="C12" s="32" t="s">
        <v>40</v>
      </c>
      <c r="D12" s="33" t="s">
        <v>41</v>
      </c>
      <c r="E12" s="34" t="s">
        <v>40</v>
      </c>
      <c r="F12" s="48" t="s">
        <v>42</v>
      </c>
      <c r="G12" s="49"/>
      <c r="H12" s="49"/>
      <c r="I12" s="49"/>
      <c r="J12" s="49"/>
      <c r="K12" s="37">
        <v>0.04263888888888889</v>
      </c>
      <c r="L12" s="38">
        <v>1</v>
      </c>
      <c r="M12" s="39">
        <v>0</v>
      </c>
      <c r="N12" s="40">
        <v>0.020833333333333332</v>
      </c>
      <c r="O12" s="41">
        <v>0.06347222222222222</v>
      </c>
      <c r="P12" s="42">
        <v>0.06347222222222222</v>
      </c>
      <c r="Q12" s="50">
        <v>6</v>
      </c>
      <c r="R12" s="44">
        <v>1.7656149388280749</v>
      </c>
      <c r="S12" s="51"/>
      <c r="T12" s="52"/>
    </row>
    <row r="13" spans="1:20" ht="45">
      <c r="A13" s="47">
        <v>7</v>
      </c>
      <c r="B13" s="31">
        <v>3</v>
      </c>
      <c r="C13" s="32" t="s">
        <v>43</v>
      </c>
      <c r="D13" s="33" t="s">
        <v>44</v>
      </c>
      <c r="E13" s="34" t="s">
        <v>32</v>
      </c>
      <c r="F13" s="48"/>
      <c r="G13" s="49"/>
      <c r="H13" s="49"/>
      <c r="I13" s="49"/>
      <c r="J13" s="49"/>
      <c r="K13" s="37">
        <v>0.06646990740740741</v>
      </c>
      <c r="L13" s="38">
        <v>0</v>
      </c>
      <c r="M13" s="39">
        <v>0</v>
      </c>
      <c r="N13" s="40"/>
      <c r="O13" s="41">
        <v>0.06646990740740741</v>
      </c>
      <c r="P13" s="42">
        <v>0.06646990740740741</v>
      </c>
      <c r="Q13" s="50">
        <v>7</v>
      </c>
      <c r="R13" s="44">
        <v>1.84900193174501</v>
      </c>
      <c r="S13" s="51"/>
      <c r="T13" s="52"/>
    </row>
    <row r="14" spans="1:20" ht="60">
      <c r="A14" s="47">
        <v>8</v>
      </c>
      <c r="B14" s="31">
        <v>11</v>
      </c>
      <c r="C14" s="32" t="s">
        <v>45</v>
      </c>
      <c r="D14" s="33" t="s">
        <v>46</v>
      </c>
      <c r="E14" s="34" t="s">
        <v>47</v>
      </c>
      <c r="F14" s="48" t="s">
        <v>42</v>
      </c>
      <c r="G14" s="49"/>
      <c r="H14" s="49"/>
      <c r="I14" s="49"/>
      <c r="J14" s="49"/>
      <c r="K14" s="37">
        <v>0.049074074074074076</v>
      </c>
      <c r="L14" s="38">
        <v>1</v>
      </c>
      <c r="M14" s="39">
        <v>0</v>
      </c>
      <c r="N14" s="40">
        <v>0.020833333333333332</v>
      </c>
      <c r="O14" s="41">
        <v>0.0699074074074074</v>
      </c>
      <c r="P14" s="42">
        <v>0.0699074074074074</v>
      </c>
      <c r="Q14" s="50">
        <v>8</v>
      </c>
      <c r="R14" s="44">
        <v>1.9446233097231167</v>
      </c>
      <c r="S14" s="51"/>
      <c r="T14" s="52"/>
    </row>
    <row r="15" spans="1:20" ht="45">
      <c r="A15" s="47">
        <v>9</v>
      </c>
      <c r="B15" s="31">
        <v>19</v>
      </c>
      <c r="C15" s="32" t="s">
        <v>48</v>
      </c>
      <c r="D15" s="33" t="s">
        <v>49</v>
      </c>
      <c r="E15" s="34" t="s">
        <v>39</v>
      </c>
      <c r="F15" s="48"/>
      <c r="G15" s="49"/>
      <c r="H15" s="49"/>
      <c r="I15" s="49" t="s">
        <v>42</v>
      </c>
      <c r="J15" s="49"/>
      <c r="K15" s="37">
        <v>0.052905092592592594</v>
      </c>
      <c r="L15" s="38">
        <v>1</v>
      </c>
      <c r="M15" s="39">
        <v>0</v>
      </c>
      <c r="N15" s="40">
        <v>0.020833333333333332</v>
      </c>
      <c r="O15" s="41">
        <v>0.07373842592592593</v>
      </c>
      <c r="P15" s="42">
        <v>0.07373842592592593</v>
      </c>
      <c r="Q15" s="50">
        <v>9</v>
      </c>
      <c r="R15" s="44">
        <v>2.0511912427559564</v>
      </c>
      <c r="S15" s="51"/>
      <c r="T15" s="52"/>
    </row>
    <row r="16" spans="1:20" ht="30">
      <c r="A16" s="47">
        <v>10</v>
      </c>
      <c r="B16" s="31">
        <v>14</v>
      </c>
      <c r="C16" s="32" t="s">
        <v>26</v>
      </c>
      <c r="D16" s="33" t="s">
        <v>50</v>
      </c>
      <c r="E16" s="34" t="s">
        <v>28</v>
      </c>
      <c r="F16" s="48" t="s">
        <v>42</v>
      </c>
      <c r="G16" s="49"/>
      <c r="H16" s="49"/>
      <c r="I16" s="49"/>
      <c r="J16" s="49"/>
      <c r="K16" s="37">
        <v>0.06118055555555555</v>
      </c>
      <c r="L16" s="38">
        <v>1</v>
      </c>
      <c r="M16" s="39">
        <v>0</v>
      </c>
      <c r="N16" s="40">
        <v>0.020833333333333332</v>
      </c>
      <c r="O16" s="41">
        <v>0.08201388888888889</v>
      </c>
      <c r="P16" s="42">
        <v>0.08201388888888889</v>
      </c>
      <c r="Q16" s="50">
        <v>10</v>
      </c>
      <c r="R16" s="44">
        <v>2.2813908564069543</v>
      </c>
      <c r="S16" s="51"/>
      <c r="T16" s="52"/>
    </row>
    <row r="17" spans="1:20" ht="45">
      <c r="A17" s="47">
        <v>11</v>
      </c>
      <c r="B17" s="31">
        <v>15</v>
      </c>
      <c r="C17" s="32" t="s">
        <v>51</v>
      </c>
      <c r="D17" s="33" t="s">
        <v>52</v>
      </c>
      <c r="E17" s="34" t="s">
        <v>39</v>
      </c>
      <c r="F17" s="48"/>
      <c r="G17" s="49"/>
      <c r="H17" s="49"/>
      <c r="I17" s="49" t="s">
        <v>42</v>
      </c>
      <c r="J17" s="49"/>
      <c r="K17" s="37">
        <v>0.06394675925925926</v>
      </c>
      <c r="L17" s="38">
        <v>1</v>
      </c>
      <c r="M17" s="39">
        <v>0</v>
      </c>
      <c r="N17" s="40">
        <v>0.020833333333333332</v>
      </c>
      <c r="O17" s="41">
        <v>0.08478009259259259</v>
      </c>
      <c r="P17" s="42">
        <v>0.08478009259259259</v>
      </c>
      <c r="Q17" s="50">
        <v>11</v>
      </c>
      <c r="R17" s="44">
        <v>2.3583386992916937</v>
      </c>
      <c r="S17" s="51"/>
      <c r="T17" s="52"/>
    </row>
    <row r="18" spans="1:20" ht="45">
      <c r="A18" s="47">
        <v>12</v>
      </c>
      <c r="B18" s="31">
        <v>6</v>
      </c>
      <c r="C18" s="32" t="s">
        <v>53</v>
      </c>
      <c r="D18" s="33" t="s">
        <v>54</v>
      </c>
      <c r="E18" s="34" t="s">
        <v>28</v>
      </c>
      <c r="F18" s="48"/>
      <c r="G18" s="49"/>
      <c r="H18" s="49"/>
      <c r="I18" s="49" t="s">
        <v>42</v>
      </c>
      <c r="J18" s="49"/>
      <c r="K18" s="37">
        <v>0.06760416666666667</v>
      </c>
      <c r="L18" s="38">
        <v>1</v>
      </c>
      <c r="M18" s="39">
        <v>0</v>
      </c>
      <c r="N18" s="40">
        <v>0.020833333333333332</v>
      </c>
      <c r="O18" s="41">
        <v>0.0884375</v>
      </c>
      <c r="P18" s="42">
        <v>0.0884375</v>
      </c>
      <c r="Q18" s="50">
        <v>12</v>
      </c>
      <c r="R18" s="44">
        <v>2.4600772698003865</v>
      </c>
      <c r="S18" s="51"/>
      <c r="T18" s="52"/>
    </row>
    <row r="19" spans="1:20" ht="45">
      <c r="A19" s="47">
        <v>13</v>
      </c>
      <c r="B19" s="31">
        <v>12</v>
      </c>
      <c r="C19" s="32" t="s">
        <v>55</v>
      </c>
      <c r="D19" s="33" t="s">
        <v>56</v>
      </c>
      <c r="E19" s="34" t="s">
        <v>47</v>
      </c>
      <c r="F19" s="48" t="s">
        <v>42</v>
      </c>
      <c r="G19" s="49"/>
      <c r="H19" s="49"/>
      <c r="I19" s="49" t="s">
        <v>42</v>
      </c>
      <c r="J19" s="49"/>
      <c r="K19" s="37">
        <v>0.05994212962962963</v>
      </c>
      <c r="L19" s="38">
        <v>2</v>
      </c>
      <c r="M19" s="39">
        <v>0</v>
      </c>
      <c r="N19" s="40">
        <v>0.041666666666666664</v>
      </c>
      <c r="O19" s="41">
        <v>0.1016087962962963</v>
      </c>
      <c r="P19" s="42">
        <v>0.1016087962962963</v>
      </c>
      <c r="Q19" s="50">
        <v>13</v>
      </c>
      <c r="R19" s="44">
        <v>2.826464906632325</v>
      </c>
      <c r="S19" s="51"/>
      <c r="T19" s="52"/>
    </row>
    <row r="20" spans="1:20" ht="45">
      <c r="A20" s="47">
        <v>14</v>
      </c>
      <c r="B20" s="31">
        <v>17</v>
      </c>
      <c r="C20" s="32" t="s">
        <v>37</v>
      </c>
      <c r="D20" s="33" t="s">
        <v>57</v>
      </c>
      <c r="E20" s="34" t="s">
        <v>39</v>
      </c>
      <c r="F20" s="48" t="s">
        <v>42</v>
      </c>
      <c r="G20" s="49"/>
      <c r="H20" s="49"/>
      <c r="I20" s="49" t="s">
        <v>42</v>
      </c>
      <c r="J20" s="49"/>
      <c r="K20" s="37">
        <v>0.07119212962962963</v>
      </c>
      <c r="L20" s="38">
        <v>2</v>
      </c>
      <c r="M20" s="39">
        <v>0</v>
      </c>
      <c r="N20" s="40">
        <v>0.041666666666666664</v>
      </c>
      <c r="O20" s="41">
        <v>0.1128587962962963</v>
      </c>
      <c r="P20" s="42">
        <v>0.1128587962962963</v>
      </c>
      <c r="Q20" s="50">
        <v>14</v>
      </c>
      <c r="R20" s="44">
        <v>3.1394075981970384</v>
      </c>
      <c r="S20" s="51"/>
      <c r="T20" s="52"/>
    </row>
    <row r="21" spans="1:20" ht="45">
      <c r="A21" s="47">
        <v>15</v>
      </c>
      <c r="B21" s="31">
        <v>5</v>
      </c>
      <c r="C21" s="32" t="s">
        <v>40</v>
      </c>
      <c r="D21" s="33" t="s">
        <v>58</v>
      </c>
      <c r="E21" s="34" t="s">
        <v>40</v>
      </c>
      <c r="F21" s="48" t="s">
        <v>42</v>
      </c>
      <c r="G21" s="49"/>
      <c r="H21" s="49"/>
      <c r="I21" s="49" t="s">
        <v>42</v>
      </c>
      <c r="J21" s="49"/>
      <c r="K21" s="37">
        <v>0.07215277777777777</v>
      </c>
      <c r="L21" s="38">
        <v>2</v>
      </c>
      <c r="M21" s="39">
        <v>0</v>
      </c>
      <c r="N21" s="40">
        <v>0.041666666666666664</v>
      </c>
      <c r="O21" s="41">
        <v>0.11381944444444445</v>
      </c>
      <c r="P21" s="42">
        <v>0.11381944444444445</v>
      </c>
      <c r="Q21" s="50">
        <v>15</v>
      </c>
      <c r="R21" s="44">
        <v>3.1661300708306506</v>
      </c>
      <c r="S21" s="51"/>
      <c r="T21" s="52"/>
    </row>
    <row r="22" spans="1:20" ht="45">
      <c r="A22" s="47">
        <v>16</v>
      </c>
      <c r="B22" s="31">
        <v>7</v>
      </c>
      <c r="C22" s="32" t="s">
        <v>53</v>
      </c>
      <c r="D22" s="33" t="s">
        <v>59</v>
      </c>
      <c r="E22" s="34" t="s">
        <v>28</v>
      </c>
      <c r="F22" s="48" t="s">
        <v>42</v>
      </c>
      <c r="G22" s="49"/>
      <c r="H22" s="49"/>
      <c r="I22" s="49" t="s">
        <v>42</v>
      </c>
      <c r="J22" s="49"/>
      <c r="K22" s="37">
        <v>0.0796412037037037</v>
      </c>
      <c r="L22" s="38">
        <v>2</v>
      </c>
      <c r="M22" s="39">
        <v>0</v>
      </c>
      <c r="N22" s="40">
        <v>0.041666666666666664</v>
      </c>
      <c r="O22" s="41">
        <v>0.12130787037037036</v>
      </c>
      <c r="P22" s="42">
        <v>0.12130787037037036</v>
      </c>
      <c r="Q22" s="50">
        <v>16</v>
      </c>
      <c r="R22" s="44">
        <v>3.374436574372183</v>
      </c>
      <c r="S22" s="51"/>
      <c r="T22" s="52"/>
    </row>
    <row r="23" spans="1:20" ht="45">
      <c r="A23" s="47">
        <v>17</v>
      </c>
      <c r="B23" s="31">
        <v>10</v>
      </c>
      <c r="C23" s="32" t="s">
        <v>60</v>
      </c>
      <c r="D23" s="33" t="s">
        <v>61</v>
      </c>
      <c r="E23" s="34" t="s">
        <v>60</v>
      </c>
      <c r="F23" s="48" t="s">
        <v>42</v>
      </c>
      <c r="G23" s="49"/>
      <c r="H23" s="49"/>
      <c r="I23" s="49" t="s">
        <v>42</v>
      </c>
      <c r="J23" s="49"/>
      <c r="K23" s="37">
        <v>0.08148148148148149</v>
      </c>
      <c r="L23" s="38">
        <v>2</v>
      </c>
      <c r="M23" s="39">
        <v>0</v>
      </c>
      <c r="N23" s="40">
        <v>0.041666666666666664</v>
      </c>
      <c r="O23" s="41">
        <v>0.12314814814814815</v>
      </c>
      <c r="P23" s="42">
        <v>0.12314814814814815</v>
      </c>
      <c r="Q23" s="50">
        <v>17</v>
      </c>
      <c r="R23" s="44">
        <v>3.4256278171281394</v>
      </c>
      <c r="S23" s="51"/>
      <c r="T23" s="52"/>
    </row>
    <row r="24" spans="1:20" ht="45">
      <c r="A24" s="47">
        <v>18</v>
      </c>
      <c r="B24" s="31">
        <v>8</v>
      </c>
      <c r="C24" s="32" t="s">
        <v>53</v>
      </c>
      <c r="D24" s="33" t="s">
        <v>62</v>
      </c>
      <c r="E24" s="34" t="s">
        <v>28</v>
      </c>
      <c r="F24" s="48"/>
      <c r="G24" s="49"/>
      <c r="H24" s="49"/>
      <c r="I24" s="49"/>
      <c r="J24" s="49"/>
      <c r="K24" s="37" t="s">
        <v>63</v>
      </c>
      <c r="L24" s="38">
        <v>0</v>
      </c>
      <c r="M24" s="39">
        <v>0</v>
      </c>
      <c r="N24" s="40"/>
      <c r="O24" s="41" t="s">
        <v>63</v>
      </c>
      <c r="P24" s="42" t="s">
        <v>64</v>
      </c>
      <c r="Q24" s="50" t="s">
        <v>63</v>
      </c>
      <c r="R24" s="44"/>
      <c r="S24" s="51"/>
      <c r="T24" s="52"/>
    </row>
    <row r="25" spans="1:20" ht="45">
      <c r="A25" s="47">
        <v>19</v>
      </c>
      <c r="B25" s="31">
        <v>9</v>
      </c>
      <c r="C25" s="32" t="s">
        <v>65</v>
      </c>
      <c r="D25" s="33" t="s">
        <v>66</v>
      </c>
      <c r="E25" s="34" t="s">
        <v>65</v>
      </c>
      <c r="F25" s="48" t="s">
        <v>42</v>
      </c>
      <c r="G25" s="49"/>
      <c r="H25" s="49"/>
      <c r="I25" s="49" t="s">
        <v>42</v>
      </c>
      <c r="J25" s="49"/>
      <c r="K25" s="37" t="s">
        <v>63</v>
      </c>
      <c r="L25" s="38">
        <v>2</v>
      </c>
      <c r="M25" s="39">
        <v>0</v>
      </c>
      <c r="N25" s="40">
        <v>0.041666666666666664</v>
      </c>
      <c r="O25" s="41" t="s">
        <v>63</v>
      </c>
      <c r="P25" s="42" t="s">
        <v>64</v>
      </c>
      <c r="Q25" s="50" t="s">
        <v>63</v>
      </c>
      <c r="R25" s="44"/>
      <c r="S25" s="51"/>
      <c r="T25" s="52"/>
    </row>
    <row r="26" spans="1:20" ht="45">
      <c r="A26" s="47">
        <v>20</v>
      </c>
      <c r="B26" s="31">
        <v>20</v>
      </c>
      <c r="C26" s="32" t="s">
        <v>67</v>
      </c>
      <c r="D26" s="33" t="s">
        <v>68</v>
      </c>
      <c r="E26" s="34" t="s">
        <v>39</v>
      </c>
      <c r="F26" s="48"/>
      <c r="G26" s="49"/>
      <c r="H26" s="49"/>
      <c r="I26" s="49"/>
      <c r="J26" s="49"/>
      <c r="K26" s="37" t="s">
        <v>63</v>
      </c>
      <c r="L26" s="38">
        <v>0</v>
      </c>
      <c r="M26" s="39">
        <v>0</v>
      </c>
      <c r="N26" s="40"/>
      <c r="O26" s="41" t="s">
        <v>63</v>
      </c>
      <c r="P26" s="42" t="s">
        <v>64</v>
      </c>
      <c r="Q26" s="50" t="s">
        <v>63</v>
      </c>
      <c r="R26" s="44"/>
      <c r="S26" s="51"/>
      <c r="T26" s="52"/>
    </row>
    <row r="27" spans="1:20" ht="45">
      <c r="A27" s="47">
        <v>21</v>
      </c>
      <c r="B27" s="31">
        <v>21</v>
      </c>
      <c r="C27" s="32" t="s">
        <v>69</v>
      </c>
      <c r="D27" s="33" t="s">
        <v>70</v>
      </c>
      <c r="E27" s="34" t="s">
        <v>71</v>
      </c>
      <c r="F27" s="48"/>
      <c r="G27" s="49"/>
      <c r="H27" s="49"/>
      <c r="I27" s="49"/>
      <c r="J27" s="49"/>
      <c r="K27" s="37" t="s">
        <v>63</v>
      </c>
      <c r="L27" s="38">
        <v>0</v>
      </c>
      <c r="M27" s="39">
        <v>0</v>
      </c>
      <c r="N27" s="40"/>
      <c r="O27" s="41" t="s">
        <v>63</v>
      </c>
      <c r="P27" s="42" t="s">
        <v>64</v>
      </c>
      <c r="Q27" s="50" t="s">
        <v>63</v>
      </c>
      <c r="R27" s="44"/>
      <c r="S27" s="51"/>
      <c r="T27" s="52"/>
    </row>
    <row r="28" spans="2:17" ht="15.75" customHeight="1" outlineLevel="1">
      <c r="B28" s="53"/>
      <c r="C28" s="54" t="s">
        <v>72</v>
      </c>
      <c r="D28" s="55">
        <v>471</v>
      </c>
      <c r="Q28" s="56">
        <v>1</v>
      </c>
    </row>
    <row r="29" spans="2:17" ht="15" outlineLevel="1">
      <c r="B29" s="53"/>
      <c r="C29" s="54" t="s">
        <v>73</v>
      </c>
      <c r="D29" s="57"/>
      <c r="Q29" s="56"/>
    </row>
    <row r="30" spans="2:17" ht="15" outlineLevel="1">
      <c r="B30" s="53"/>
      <c r="C30" s="54" t="s">
        <v>74</v>
      </c>
      <c r="D30" s="57"/>
      <c r="Q30" s="56"/>
    </row>
    <row r="31" spans="1:20" s="69" customFormat="1" ht="26.25" customHeight="1" outlineLevel="1">
      <c r="A31" s="58" t="s">
        <v>75</v>
      </c>
      <c r="B31" s="59"/>
      <c r="C31" s="60"/>
      <c r="D31" s="61"/>
      <c r="E31" s="60"/>
      <c r="F31" s="62"/>
      <c r="G31" s="63"/>
      <c r="H31" s="62"/>
      <c r="I31" s="63"/>
      <c r="J31" s="63"/>
      <c r="K31" s="64"/>
      <c r="L31" s="65"/>
      <c r="M31" s="63"/>
      <c r="N31" s="66"/>
      <c r="O31" s="63"/>
      <c r="P31" s="67"/>
      <c r="Q31" s="68"/>
      <c r="S31" s="70"/>
      <c r="T31" s="70"/>
    </row>
    <row r="32" spans="1:20" s="69" customFormat="1" ht="27" customHeight="1" outlineLevel="1">
      <c r="A32" s="58" t="s">
        <v>76</v>
      </c>
      <c r="B32" s="71"/>
      <c r="C32" s="72"/>
      <c r="F32" s="15"/>
      <c r="H32" s="15"/>
      <c r="K32" s="73"/>
      <c r="L32" s="68"/>
      <c r="N32" s="73"/>
      <c r="Q32" s="68"/>
      <c r="S32" s="70"/>
      <c r="T32" s="70"/>
    </row>
    <row r="33" spans="1:2" ht="15">
      <c r="A33" s="58" t="s">
        <v>77</v>
      </c>
      <c r="B33" s="74"/>
    </row>
    <row r="34" spans="1:2" ht="20.25" customHeight="1">
      <c r="A34" s="58" t="s">
        <v>78</v>
      </c>
      <c r="B34" s="74"/>
    </row>
  </sheetData>
  <sheetProtection selectLockedCells="1" selectUnlockedCells="1"/>
  <mergeCells count="11">
    <mergeCell ref="K5:S5"/>
    <mergeCell ref="T5:T6"/>
    <mergeCell ref="A1:T1"/>
    <mergeCell ref="A2:T2"/>
    <mergeCell ref="A4:T4"/>
    <mergeCell ref="A5:A6"/>
    <mergeCell ref="B5:B6"/>
    <mergeCell ref="C5:C6"/>
    <mergeCell ref="D5:D6"/>
    <mergeCell ref="E5:E6"/>
    <mergeCell ref="F5:J5"/>
  </mergeCells>
  <printOptions/>
  <pageMargins left="0.9055555555555556" right="0.19652777777777777" top="0.3541666666666667" bottom="0.5118055555555556" header="0.5118055555555555" footer="0.27569444444444446"/>
  <pageSetup fitToHeight="0" fitToWidth="1" horizontalDpi="300" verticalDpi="300" orientation="portrait" paperSize="9"/>
  <headerFooter alignWithMargins="0">
    <oddFooter>&amp;R&amp;"Calibri,Обычный"&amp;11Лист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V32"/>
  <sheetViews>
    <sheetView zoomScale="55" zoomScaleNormal="55" zoomScalePageLayoutView="0" workbookViewId="0" topLeftCell="A1">
      <selection activeCell="E74" sqref="E74"/>
    </sheetView>
  </sheetViews>
  <sheetFormatPr defaultColWidth="9.140625" defaultRowHeight="12.75"/>
  <cols>
    <col min="1" max="1" width="9.28125" style="0" bestFit="1" customWidth="1"/>
    <col min="3" max="3" width="44.00390625" style="0" customWidth="1"/>
    <col min="4" max="5" width="9.28125" style="0" bestFit="1" customWidth="1"/>
    <col min="6" max="6" width="35.8515625" style="0" customWidth="1"/>
    <col min="7" max="7" width="28.57421875" style="0" customWidth="1"/>
    <col min="13" max="13" width="11.00390625" style="0" bestFit="1" customWidth="1"/>
    <col min="14" max="15" width="9.28125" style="0" bestFit="1" customWidth="1"/>
    <col min="16" max="18" width="11.00390625" style="0" bestFit="1" customWidth="1"/>
    <col min="19" max="19" width="9.28125" style="0" bestFit="1" customWidth="1"/>
    <col min="20" max="20" width="11.00390625" style="0" bestFit="1" customWidth="1"/>
  </cols>
  <sheetData>
    <row r="1" spans="1:22" ht="15">
      <c r="A1" s="177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</row>
    <row r="2" spans="1:22" ht="15.75">
      <c r="A2" s="190" t="s">
        <v>79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</row>
    <row r="3" spans="1:22" ht="15.75">
      <c r="A3" s="12" t="s">
        <v>2</v>
      </c>
      <c r="B3" s="115"/>
      <c r="C3" s="116"/>
      <c r="D3" s="116"/>
      <c r="E3" s="117"/>
      <c r="F3" s="12"/>
      <c r="G3" s="115"/>
      <c r="H3" s="118"/>
      <c r="I3" s="115"/>
      <c r="J3" s="118"/>
      <c r="K3" s="115"/>
      <c r="L3" s="115"/>
      <c r="M3" s="119"/>
      <c r="N3" s="120"/>
      <c r="O3" s="115"/>
      <c r="P3" s="121"/>
      <c r="Q3" s="115"/>
      <c r="R3" s="122"/>
      <c r="S3" s="123"/>
      <c r="T3" s="122"/>
      <c r="U3" s="124"/>
      <c r="V3" s="18" t="s">
        <v>3</v>
      </c>
    </row>
    <row r="4" spans="1:22" ht="16.5" thickBot="1">
      <c r="A4" s="191" t="s">
        <v>80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</row>
    <row r="5" spans="1:22" ht="63" customHeight="1" thickBot="1" thickTop="1">
      <c r="A5" s="189" t="s">
        <v>5</v>
      </c>
      <c r="B5" s="192" t="s">
        <v>81</v>
      </c>
      <c r="C5" s="193" t="s">
        <v>82</v>
      </c>
      <c r="D5" s="194" t="s">
        <v>83</v>
      </c>
      <c r="E5" s="194" t="s">
        <v>84</v>
      </c>
      <c r="F5" s="195" t="s">
        <v>85</v>
      </c>
      <c r="G5" s="196" t="s">
        <v>9</v>
      </c>
      <c r="H5" s="187" t="s">
        <v>140</v>
      </c>
      <c r="I5" s="187"/>
      <c r="J5" s="187"/>
      <c r="K5" s="187"/>
      <c r="L5" s="187"/>
      <c r="M5" s="188" t="s">
        <v>11</v>
      </c>
      <c r="N5" s="188"/>
      <c r="O5" s="188"/>
      <c r="P5" s="188"/>
      <c r="Q5" s="188"/>
      <c r="R5" s="188"/>
      <c r="S5" s="188"/>
      <c r="T5" s="188"/>
      <c r="U5" s="188"/>
      <c r="V5" s="189" t="s">
        <v>12</v>
      </c>
    </row>
    <row r="6" spans="1:22" ht="241.5" thickBot="1" thickTop="1">
      <c r="A6" s="189"/>
      <c r="B6" s="192"/>
      <c r="C6" s="193"/>
      <c r="D6" s="194"/>
      <c r="E6" s="194"/>
      <c r="F6" s="195"/>
      <c r="G6" s="196"/>
      <c r="H6" s="126" t="s">
        <v>13</v>
      </c>
      <c r="I6" s="127" t="s">
        <v>86</v>
      </c>
      <c r="J6" s="127" t="s">
        <v>15</v>
      </c>
      <c r="K6" s="127" t="s">
        <v>87</v>
      </c>
      <c r="L6" s="127" t="s">
        <v>17</v>
      </c>
      <c r="M6" s="128" t="s">
        <v>18</v>
      </c>
      <c r="N6" s="129" t="s">
        <v>19</v>
      </c>
      <c r="O6" s="130" t="s">
        <v>20</v>
      </c>
      <c r="P6" s="131" t="s">
        <v>21</v>
      </c>
      <c r="Q6" s="132" t="s">
        <v>22</v>
      </c>
      <c r="R6" s="85" t="s">
        <v>11</v>
      </c>
      <c r="S6" s="86" t="s">
        <v>23</v>
      </c>
      <c r="T6" s="125" t="s">
        <v>24</v>
      </c>
      <c r="U6" s="133" t="s">
        <v>25</v>
      </c>
      <c r="V6" s="189" t="s">
        <v>12</v>
      </c>
    </row>
    <row r="7" spans="1:22" ht="17.25" thickBot="1" thickTop="1">
      <c r="A7" s="134">
        <v>1</v>
      </c>
      <c r="B7" s="135" t="s">
        <v>88</v>
      </c>
      <c r="C7" s="136" t="s">
        <v>89</v>
      </c>
      <c r="D7" s="137">
        <v>1995</v>
      </c>
      <c r="E7" s="138" t="s">
        <v>29</v>
      </c>
      <c r="F7" s="139" t="s">
        <v>40</v>
      </c>
      <c r="G7" s="140" t="s">
        <v>40</v>
      </c>
      <c r="H7" s="141"/>
      <c r="I7" s="142"/>
      <c r="J7" s="142"/>
      <c r="K7" s="142"/>
      <c r="L7" s="142"/>
      <c r="M7" s="143">
        <v>0.02226851851851852</v>
      </c>
      <c r="N7" s="144">
        <v>0</v>
      </c>
      <c r="O7" s="145">
        <v>0.001990740740740741</v>
      </c>
      <c r="P7" s="146"/>
      <c r="Q7" s="147">
        <v>0.02027777777777778</v>
      </c>
      <c r="R7" s="148">
        <v>0.02027777777777778</v>
      </c>
      <c r="S7" s="149">
        <v>1</v>
      </c>
      <c r="T7" s="150">
        <v>1</v>
      </c>
      <c r="U7" s="151"/>
      <c r="V7" s="152"/>
    </row>
    <row r="8" spans="1:22" ht="16.5" thickBot="1">
      <c r="A8" s="153">
        <v>2</v>
      </c>
      <c r="B8" s="135" t="s">
        <v>90</v>
      </c>
      <c r="C8" s="136" t="s">
        <v>91</v>
      </c>
      <c r="D8" s="154">
        <v>1993</v>
      </c>
      <c r="E8" s="155" t="s">
        <v>29</v>
      </c>
      <c r="F8" s="139" t="s">
        <v>32</v>
      </c>
      <c r="G8" s="140" t="s">
        <v>92</v>
      </c>
      <c r="H8" s="156"/>
      <c r="I8" s="157"/>
      <c r="J8" s="157"/>
      <c r="K8" s="157"/>
      <c r="L8" s="157"/>
      <c r="M8" s="143">
        <v>0.02892361111111111</v>
      </c>
      <c r="N8" s="144">
        <v>0</v>
      </c>
      <c r="O8" s="145">
        <v>0.005891203703703703</v>
      </c>
      <c r="P8" s="146"/>
      <c r="Q8" s="147">
        <v>0.023032407407407404</v>
      </c>
      <c r="R8" s="148">
        <v>0.023032407407407404</v>
      </c>
      <c r="S8" s="158">
        <v>2</v>
      </c>
      <c r="T8" s="150">
        <v>1.135844748858447</v>
      </c>
      <c r="U8" s="159"/>
      <c r="V8" s="160"/>
    </row>
    <row r="9" spans="1:22" ht="16.5" thickBot="1">
      <c r="A9" s="153">
        <v>3</v>
      </c>
      <c r="B9" s="135" t="s">
        <v>93</v>
      </c>
      <c r="C9" s="136" t="s">
        <v>94</v>
      </c>
      <c r="D9" s="154">
        <v>1987</v>
      </c>
      <c r="E9" s="155" t="s">
        <v>29</v>
      </c>
      <c r="F9" s="139" t="s">
        <v>32</v>
      </c>
      <c r="G9" s="140" t="s">
        <v>33</v>
      </c>
      <c r="H9" s="156"/>
      <c r="I9" s="157"/>
      <c r="J9" s="157"/>
      <c r="K9" s="157" t="s">
        <v>42</v>
      </c>
      <c r="L9" s="157"/>
      <c r="M9" s="143">
        <v>0.023854166666666666</v>
      </c>
      <c r="N9" s="144">
        <v>1</v>
      </c>
      <c r="O9" s="145">
        <v>0.004618055555555556</v>
      </c>
      <c r="P9" s="146">
        <v>0.020833333333333332</v>
      </c>
      <c r="Q9" s="147">
        <v>0.04006944444444445</v>
      </c>
      <c r="R9" s="148">
        <v>0.04006944444444445</v>
      </c>
      <c r="S9" s="158">
        <v>3</v>
      </c>
      <c r="T9" s="150">
        <v>1.9760273972602735</v>
      </c>
      <c r="U9" s="159"/>
      <c r="V9" s="160"/>
    </row>
    <row r="10" spans="1:22" ht="16.5" thickBot="1">
      <c r="A10" s="153">
        <v>4</v>
      </c>
      <c r="B10" s="135" t="s">
        <v>95</v>
      </c>
      <c r="C10" s="136" t="s">
        <v>96</v>
      </c>
      <c r="D10" s="154">
        <v>1993</v>
      </c>
      <c r="E10" s="155" t="s">
        <v>29</v>
      </c>
      <c r="F10" s="139" t="s">
        <v>26</v>
      </c>
      <c r="G10" s="140" t="s">
        <v>28</v>
      </c>
      <c r="H10" s="156"/>
      <c r="I10" s="157"/>
      <c r="J10" s="157"/>
      <c r="K10" s="157" t="s">
        <v>42</v>
      </c>
      <c r="L10" s="157"/>
      <c r="M10" s="143">
        <v>0.02533564814814815</v>
      </c>
      <c r="N10" s="144">
        <v>1</v>
      </c>
      <c r="O10" s="145">
        <v>0.004965277777777778</v>
      </c>
      <c r="P10" s="146">
        <v>0.020833333333333332</v>
      </c>
      <c r="Q10" s="147">
        <v>0.0412037037037037</v>
      </c>
      <c r="R10" s="148">
        <v>0.0412037037037037</v>
      </c>
      <c r="S10" s="158">
        <v>4</v>
      </c>
      <c r="T10" s="150">
        <v>2.0319634703196345</v>
      </c>
      <c r="U10" s="159"/>
      <c r="V10" s="160"/>
    </row>
    <row r="11" spans="1:22" ht="16.5" thickBot="1">
      <c r="A11" s="153">
        <v>5</v>
      </c>
      <c r="B11" s="135" t="s">
        <v>97</v>
      </c>
      <c r="C11" s="136" t="s">
        <v>98</v>
      </c>
      <c r="D11" s="154">
        <v>1996</v>
      </c>
      <c r="E11" s="155" t="s">
        <v>99</v>
      </c>
      <c r="F11" s="139" t="s">
        <v>53</v>
      </c>
      <c r="G11" s="140" t="s">
        <v>28</v>
      </c>
      <c r="H11" s="156"/>
      <c r="I11" s="157"/>
      <c r="J11" s="157"/>
      <c r="K11" s="157" t="s">
        <v>42</v>
      </c>
      <c r="L11" s="157"/>
      <c r="M11" s="143">
        <v>0.024872685185185192</v>
      </c>
      <c r="N11" s="144">
        <v>1</v>
      </c>
      <c r="O11" s="145">
        <v>0.0043055555555555555</v>
      </c>
      <c r="P11" s="146">
        <v>0.020833333333333332</v>
      </c>
      <c r="Q11" s="147">
        <v>0.04174768518518519</v>
      </c>
      <c r="R11" s="148">
        <v>0.04174768518518519</v>
      </c>
      <c r="S11" s="158">
        <v>5</v>
      </c>
      <c r="T11" s="150">
        <v>2.0587899543378994</v>
      </c>
      <c r="U11" s="159"/>
      <c r="V11" s="160"/>
    </row>
    <row r="12" spans="1:22" ht="16.5" thickBot="1">
      <c r="A12" s="153">
        <v>6</v>
      </c>
      <c r="B12" s="135" t="s">
        <v>100</v>
      </c>
      <c r="C12" s="136" t="s">
        <v>101</v>
      </c>
      <c r="D12" s="154">
        <v>1997</v>
      </c>
      <c r="E12" s="155" t="s">
        <v>99</v>
      </c>
      <c r="F12" s="139" t="s">
        <v>26</v>
      </c>
      <c r="G12" s="140" t="s">
        <v>28</v>
      </c>
      <c r="H12" s="156"/>
      <c r="I12" s="157"/>
      <c r="J12" s="157"/>
      <c r="K12" s="157" t="s">
        <v>42</v>
      </c>
      <c r="L12" s="157"/>
      <c r="M12" s="143">
        <v>0.031226851851851853</v>
      </c>
      <c r="N12" s="144">
        <v>1</v>
      </c>
      <c r="O12" s="145">
        <v>0.007465277777777778</v>
      </c>
      <c r="P12" s="146">
        <v>0.020833333333333332</v>
      </c>
      <c r="Q12" s="147">
        <v>0.0445949074074074</v>
      </c>
      <c r="R12" s="148">
        <v>0.0445949074074074</v>
      </c>
      <c r="S12" s="158">
        <v>6</v>
      </c>
      <c r="T12" s="150">
        <v>2.1992009132420085</v>
      </c>
      <c r="U12" s="159"/>
      <c r="V12" s="160"/>
    </row>
    <row r="13" spans="1:22" ht="16.5" thickBot="1">
      <c r="A13" s="153">
        <v>7</v>
      </c>
      <c r="B13" s="135" t="s">
        <v>102</v>
      </c>
      <c r="C13" s="136" t="s">
        <v>103</v>
      </c>
      <c r="D13" s="154">
        <v>1996</v>
      </c>
      <c r="E13" s="155" t="s">
        <v>35</v>
      </c>
      <c r="F13" s="139" t="s">
        <v>104</v>
      </c>
      <c r="G13" s="140" t="s">
        <v>39</v>
      </c>
      <c r="H13" s="156"/>
      <c r="I13" s="157"/>
      <c r="J13" s="157"/>
      <c r="K13" s="157" t="s">
        <v>42</v>
      </c>
      <c r="L13" s="157"/>
      <c r="M13" s="143">
        <v>0.03741898148148148</v>
      </c>
      <c r="N13" s="144">
        <v>1</v>
      </c>
      <c r="O13" s="145">
        <v>0.011956018518518517</v>
      </c>
      <c r="P13" s="146">
        <v>0.020833333333333332</v>
      </c>
      <c r="Q13" s="147">
        <v>0.0462962962962963</v>
      </c>
      <c r="R13" s="148">
        <v>0.0462962962962963</v>
      </c>
      <c r="S13" s="158">
        <v>7</v>
      </c>
      <c r="T13" s="150">
        <v>2.28310502283105</v>
      </c>
      <c r="U13" s="159"/>
      <c r="V13" s="160"/>
    </row>
    <row r="14" spans="1:22" ht="16.5" thickBot="1">
      <c r="A14" s="153">
        <v>8</v>
      </c>
      <c r="B14" s="135" t="s">
        <v>105</v>
      </c>
      <c r="C14" s="136" t="s">
        <v>106</v>
      </c>
      <c r="D14" s="154">
        <v>1997</v>
      </c>
      <c r="E14" s="155" t="s">
        <v>99</v>
      </c>
      <c r="F14" s="139" t="s">
        <v>40</v>
      </c>
      <c r="G14" s="140" t="s">
        <v>40</v>
      </c>
      <c r="H14" s="156"/>
      <c r="I14" s="157"/>
      <c r="J14" s="157"/>
      <c r="K14" s="157" t="s">
        <v>42</v>
      </c>
      <c r="L14" s="157"/>
      <c r="M14" s="143">
        <v>0.02710648148148148</v>
      </c>
      <c r="N14" s="144">
        <v>1</v>
      </c>
      <c r="O14" s="145">
        <v>0</v>
      </c>
      <c r="P14" s="146">
        <v>0.020833333333333332</v>
      </c>
      <c r="Q14" s="147">
        <v>0.04793981481481481</v>
      </c>
      <c r="R14" s="148">
        <v>0.04793981481481481</v>
      </c>
      <c r="S14" s="158">
        <v>8</v>
      </c>
      <c r="T14" s="150">
        <v>2.3641552511415522</v>
      </c>
      <c r="U14" s="159"/>
      <c r="V14" s="160"/>
    </row>
    <row r="15" spans="1:22" ht="16.5" thickBot="1">
      <c r="A15" s="153">
        <v>9</v>
      </c>
      <c r="B15" s="135" t="s">
        <v>107</v>
      </c>
      <c r="C15" s="136" t="s">
        <v>108</v>
      </c>
      <c r="D15" s="154">
        <v>1991</v>
      </c>
      <c r="E15" s="155" t="s">
        <v>35</v>
      </c>
      <c r="F15" s="139" t="s">
        <v>60</v>
      </c>
      <c r="G15" s="140" t="s">
        <v>60</v>
      </c>
      <c r="H15" s="156"/>
      <c r="I15" s="157"/>
      <c r="J15" s="157"/>
      <c r="K15" s="157" t="s">
        <v>42</v>
      </c>
      <c r="L15" s="157"/>
      <c r="M15" s="143">
        <v>0.02791666666666667</v>
      </c>
      <c r="N15" s="144">
        <v>1</v>
      </c>
      <c r="O15" s="145">
        <v>0</v>
      </c>
      <c r="P15" s="146">
        <v>0.020833333333333332</v>
      </c>
      <c r="Q15" s="147">
        <v>0.04875</v>
      </c>
      <c r="R15" s="148">
        <v>0.04875</v>
      </c>
      <c r="S15" s="158">
        <v>9</v>
      </c>
      <c r="T15" s="150">
        <v>2.4041095890410955</v>
      </c>
      <c r="U15" s="159"/>
      <c r="V15" s="160"/>
    </row>
    <row r="16" spans="1:22" ht="16.5" thickBot="1">
      <c r="A16" s="153">
        <v>10</v>
      </c>
      <c r="B16" s="135" t="s">
        <v>109</v>
      </c>
      <c r="C16" s="136" t="s">
        <v>110</v>
      </c>
      <c r="D16" s="154">
        <v>1996</v>
      </c>
      <c r="E16" s="155" t="s">
        <v>29</v>
      </c>
      <c r="F16" s="139" t="s">
        <v>111</v>
      </c>
      <c r="G16" s="140" t="s">
        <v>47</v>
      </c>
      <c r="H16" s="156"/>
      <c r="I16" s="157"/>
      <c r="J16" s="157"/>
      <c r="K16" s="157" t="s">
        <v>42</v>
      </c>
      <c r="L16" s="157"/>
      <c r="M16" s="143">
        <v>0.02929398148148148</v>
      </c>
      <c r="N16" s="144">
        <v>1</v>
      </c>
      <c r="O16" s="145">
        <v>0</v>
      </c>
      <c r="P16" s="146">
        <v>0.020833333333333332</v>
      </c>
      <c r="Q16" s="147">
        <v>0.05012731481481481</v>
      </c>
      <c r="R16" s="148">
        <v>0.05012731481481481</v>
      </c>
      <c r="S16" s="158">
        <v>10</v>
      </c>
      <c r="T16" s="150">
        <v>2.4720319634703194</v>
      </c>
      <c r="U16" s="159"/>
      <c r="V16" s="160"/>
    </row>
    <row r="17" spans="1:22" ht="16.5" thickBot="1">
      <c r="A17" s="153">
        <v>11</v>
      </c>
      <c r="B17" s="135" t="s">
        <v>112</v>
      </c>
      <c r="C17" s="136" t="s">
        <v>113</v>
      </c>
      <c r="D17" s="154">
        <v>1987</v>
      </c>
      <c r="E17" s="155" t="s">
        <v>35</v>
      </c>
      <c r="F17" s="139" t="s">
        <v>37</v>
      </c>
      <c r="G17" s="140" t="s">
        <v>39</v>
      </c>
      <c r="H17" s="156"/>
      <c r="I17" s="157"/>
      <c r="J17" s="157"/>
      <c r="K17" s="157" t="s">
        <v>42</v>
      </c>
      <c r="L17" s="157"/>
      <c r="M17" s="143">
        <v>0.03703703703703704</v>
      </c>
      <c r="N17" s="144">
        <v>1</v>
      </c>
      <c r="O17" s="145">
        <v>0.006273148148148149</v>
      </c>
      <c r="P17" s="146">
        <v>0.020833333333333332</v>
      </c>
      <c r="Q17" s="147">
        <v>0.051597222222222225</v>
      </c>
      <c r="R17" s="148">
        <v>0.051597222222222225</v>
      </c>
      <c r="S17" s="158">
        <v>11</v>
      </c>
      <c r="T17" s="150">
        <v>2.5445205479452055</v>
      </c>
      <c r="U17" s="159"/>
      <c r="V17" s="160"/>
    </row>
    <row r="18" spans="1:22" ht="16.5" thickBot="1">
      <c r="A18" s="153">
        <v>12</v>
      </c>
      <c r="B18" s="135" t="s">
        <v>114</v>
      </c>
      <c r="C18" s="136" t="s">
        <v>115</v>
      </c>
      <c r="D18" s="154">
        <v>1997</v>
      </c>
      <c r="E18" s="155" t="s">
        <v>35</v>
      </c>
      <c r="F18" s="139" t="s">
        <v>104</v>
      </c>
      <c r="G18" s="140" t="s">
        <v>39</v>
      </c>
      <c r="H18" s="156"/>
      <c r="I18" s="157"/>
      <c r="J18" s="157"/>
      <c r="K18" s="157" t="s">
        <v>42</v>
      </c>
      <c r="L18" s="157"/>
      <c r="M18" s="143">
        <v>0.032685185185185185</v>
      </c>
      <c r="N18" s="144">
        <v>1</v>
      </c>
      <c r="O18" s="145">
        <v>0</v>
      </c>
      <c r="P18" s="146">
        <v>0.020833333333333332</v>
      </c>
      <c r="Q18" s="147">
        <v>0.05351851851851852</v>
      </c>
      <c r="R18" s="148">
        <v>0.05351851851851852</v>
      </c>
      <c r="S18" s="158">
        <v>12</v>
      </c>
      <c r="T18" s="150">
        <v>2.639269406392694</v>
      </c>
      <c r="U18" s="159"/>
      <c r="V18" s="160"/>
    </row>
    <row r="19" spans="1:22" ht="16.5" thickBot="1">
      <c r="A19" s="153">
        <v>13</v>
      </c>
      <c r="B19" s="135" t="s">
        <v>116</v>
      </c>
      <c r="C19" s="136" t="s">
        <v>117</v>
      </c>
      <c r="D19" s="154">
        <v>1988</v>
      </c>
      <c r="E19" s="155" t="s">
        <v>35</v>
      </c>
      <c r="F19" s="139" t="s">
        <v>37</v>
      </c>
      <c r="G19" s="140" t="s">
        <v>39</v>
      </c>
      <c r="H19" s="156"/>
      <c r="I19" s="157"/>
      <c r="J19" s="157"/>
      <c r="K19" s="157" t="s">
        <v>42</v>
      </c>
      <c r="L19" s="157"/>
      <c r="M19" s="143">
        <v>0.036006944444444446</v>
      </c>
      <c r="N19" s="144">
        <v>1</v>
      </c>
      <c r="O19" s="145">
        <v>0</v>
      </c>
      <c r="P19" s="146">
        <v>0.020833333333333332</v>
      </c>
      <c r="Q19" s="147">
        <v>0.05684027777777779</v>
      </c>
      <c r="R19" s="148">
        <v>0.05684027777777779</v>
      </c>
      <c r="S19" s="158">
        <v>13</v>
      </c>
      <c r="T19" s="150">
        <v>2.8030821917808217</v>
      </c>
      <c r="U19" s="159"/>
      <c r="V19" s="160"/>
    </row>
    <row r="20" spans="1:22" ht="16.5" thickBot="1">
      <c r="A20" s="153">
        <v>14</v>
      </c>
      <c r="B20" s="135" t="s">
        <v>118</v>
      </c>
      <c r="C20" s="136" t="s">
        <v>119</v>
      </c>
      <c r="D20" s="154">
        <v>1998</v>
      </c>
      <c r="E20" s="155" t="s">
        <v>35</v>
      </c>
      <c r="F20" s="139" t="s">
        <v>53</v>
      </c>
      <c r="G20" s="140" t="s">
        <v>28</v>
      </c>
      <c r="H20" s="156"/>
      <c r="I20" s="157"/>
      <c r="J20" s="157"/>
      <c r="K20" s="157" t="s">
        <v>42</v>
      </c>
      <c r="L20" s="157"/>
      <c r="M20" s="143">
        <v>0.03881944444444444</v>
      </c>
      <c r="N20" s="144">
        <v>1</v>
      </c>
      <c r="O20" s="145">
        <v>0</v>
      </c>
      <c r="P20" s="146">
        <v>0.020833333333333332</v>
      </c>
      <c r="Q20" s="147">
        <v>0.05965277777777778</v>
      </c>
      <c r="R20" s="148">
        <v>0.05965277777777778</v>
      </c>
      <c r="S20" s="158">
        <v>14</v>
      </c>
      <c r="T20" s="150">
        <v>2.9417808219178077</v>
      </c>
      <c r="U20" s="159"/>
      <c r="V20" s="160"/>
    </row>
    <row r="21" spans="1:22" ht="16.5" thickBot="1">
      <c r="A21" s="153">
        <v>15</v>
      </c>
      <c r="B21" s="135" t="s">
        <v>120</v>
      </c>
      <c r="C21" s="136" t="s">
        <v>121</v>
      </c>
      <c r="D21" s="154">
        <v>1996</v>
      </c>
      <c r="E21" s="155" t="s">
        <v>35</v>
      </c>
      <c r="F21" s="139" t="s">
        <v>40</v>
      </c>
      <c r="G21" s="140" t="s">
        <v>40</v>
      </c>
      <c r="H21" s="156" t="s">
        <v>42</v>
      </c>
      <c r="I21" s="157"/>
      <c r="J21" s="157"/>
      <c r="K21" s="157" t="s">
        <v>42</v>
      </c>
      <c r="L21" s="157"/>
      <c r="M21" s="143">
        <v>0.026967592592592595</v>
      </c>
      <c r="N21" s="144">
        <v>2</v>
      </c>
      <c r="O21" s="145">
        <v>0</v>
      </c>
      <c r="P21" s="146">
        <v>0.041666666666666664</v>
      </c>
      <c r="Q21" s="147">
        <v>0.06898148148148148</v>
      </c>
      <c r="R21" s="148">
        <v>0.06898148148148148</v>
      </c>
      <c r="S21" s="158">
        <v>15</v>
      </c>
      <c r="T21" s="150">
        <v>3.4018264840182644</v>
      </c>
      <c r="U21" s="159"/>
      <c r="V21" s="160"/>
    </row>
    <row r="22" spans="1:22" ht="16.5" thickBot="1">
      <c r="A22" s="153">
        <v>16</v>
      </c>
      <c r="B22" s="135" t="s">
        <v>122</v>
      </c>
      <c r="C22" s="136" t="s">
        <v>123</v>
      </c>
      <c r="D22" s="154">
        <v>1997</v>
      </c>
      <c r="E22" s="155" t="s">
        <v>35</v>
      </c>
      <c r="F22" s="139" t="s">
        <v>124</v>
      </c>
      <c r="G22" s="140" t="s">
        <v>71</v>
      </c>
      <c r="H22" s="156" t="s">
        <v>42</v>
      </c>
      <c r="I22" s="157"/>
      <c r="J22" s="157"/>
      <c r="K22" s="157" t="s">
        <v>42</v>
      </c>
      <c r="L22" s="157"/>
      <c r="M22" s="143">
        <v>0.03259259259259259</v>
      </c>
      <c r="N22" s="144">
        <v>2</v>
      </c>
      <c r="O22" s="145">
        <v>0</v>
      </c>
      <c r="P22" s="146">
        <v>0.041666666666666664</v>
      </c>
      <c r="Q22" s="147">
        <v>0.07425925925925925</v>
      </c>
      <c r="R22" s="148">
        <v>0.07425925925925925</v>
      </c>
      <c r="S22" s="158">
        <v>16</v>
      </c>
      <c r="T22" s="150">
        <v>3.6621004566210034</v>
      </c>
      <c r="U22" s="159"/>
      <c r="V22" s="160"/>
    </row>
    <row r="23" spans="1:22" ht="16.5" thickBot="1">
      <c r="A23" s="153">
        <v>17</v>
      </c>
      <c r="B23" s="135" t="s">
        <v>125</v>
      </c>
      <c r="C23" s="136" t="s">
        <v>126</v>
      </c>
      <c r="D23" s="154">
        <v>1998</v>
      </c>
      <c r="E23" s="155" t="s">
        <v>35</v>
      </c>
      <c r="F23" s="139" t="s">
        <v>43</v>
      </c>
      <c r="G23" s="140" t="s">
        <v>32</v>
      </c>
      <c r="H23" s="156"/>
      <c r="I23" s="157"/>
      <c r="J23" s="157"/>
      <c r="K23" s="157" t="s">
        <v>42</v>
      </c>
      <c r="L23" s="157" t="s">
        <v>42</v>
      </c>
      <c r="M23" s="143">
        <v>0.03856481481481482</v>
      </c>
      <c r="N23" s="144">
        <v>2</v>
      </c>
      <c r="O23" s="145">
        <v>0</v>
      </c>
      <c r="P23" s="146">
        <v>0.041666666666666664</v>
      </c>
      <c r="Q23" s="147">
        <v>0.08023148148148149</v>
      </c>
      <c r="R23" s="148">
        <v>0.08023148148148149</v>
      </c>
      <c r="S23" s="158">
        <v>17</v>
      </c>
      <c r="T23" s="150">
        <v>3.95662100456621</v>
      </c>
      <c r="U23" s="159"/>
      <c r="V23" s="160"/>
    </row>
    <row r="24" spans="1:22" ht="16.5" thickBot="1">
      <c r="A24" s="153">
        <v>18</v>
      </c>
      <c r="B24" s="135" t="s">
        <v>127</v>
      </c>
      <c r="C24" s="136" t="s">
        <v>128</v>
      </c>
      <c r="D24" s="154">
        <v>1996</v>
      </c>
      <c r="E24" s="155" t="s">
        <v>35</v>
      </c>
      <c r="F24" s="139" t="s">
        <v>40</v>
      </c>
      <c r="G24" s="140" t="s">
        <v>40</v>
      </c>
      <c r="H24" s="156"/>
      <c r="I24" s="157" t="s">
        <v>42</v>
      </c>
      <c r="J24" s="157"/>
      <c r="K24" s="157" t="s">
        <v>42</v>
      </c>
      <c r="L24" s="157"/>
      <c r="M24" s="143">
        <v>0.04269675925925927</v>
      </c>
      <c r="N24" s="144">
        <v>2</v>
      </c>
      <c r="O24" s="145">
        <v>0.003900462962962963</v>
      </c>
      <c r="P24" s="146">
        <v>0.041666666666666664</v>
      </c>
      <c r="Q24" s="147">
        <v>0.08081018518518518</v>
      </c>
      <c r="R24" s="148">
        <v>0.08081018518518518</v>
      </c>
      <c r="S24" s="158">
        <v>18</v>
      </c>
      <c r="T24" s="150">
        <v>3.9851598173515974</v>
      </c>
      <c r="U24" s="159"/>
      <c r="V24" s="160"/>
    </row>
    <row r="25" spans="1:22" ht="16.5" thickBot="1">
      <c r="A25" s="153">
        <v>19</v>
      </c>
      <c r="B25" s="135" t="s">
        <v>129</v>
      </c>
      <c r="C25" s="136" t="s">
        <v>130</v>
      </c>
      <c r="D25" s="154">
        <v>1990</v>
      </c>
      <c r="E25" s="155" t="s">
        <v>35</v>
      </c>
      <c r="F25" s="139" t="s">
        <v>131</v>
      </c>
      <c r="G25" s="140" t="s">
        <v>39</v>
      </c>
      <c r="H25" s="156" t="s">
        <v>42</v>
      </c>
      <c r="I25" s="157"/>
      <c r="J25" s="157"/>
      <c r="K25" s="157" t="s">
        <v>42</v>
      </c>
      <c r="L25" s="157"/>
      <c r="M25" s="143">
        <v>0.0427662037037037</v>
      </c>
      <c r="N25" s="144">
        <v>2</v>
      </c>
      <c r="O25" s="145">
        <v>0</v>
      </c>
      <c r="P25" s="146">
        <v>0.041666666666666664</v>
      </c>
      <c r="Q25" s="147">
        <v>0.08443287037037037</v>
      </c>
      <c r="R25" s="148">
        <v>0.08443287037037037</v>
      </c>
      <c r="S25" s="158">
        <v>19</v>
      </c>
      <c r="T25" s="150">
        <v>4.163812785388127</v>
      </c>
      <c r="U25" s="159"/>
      <c r="V25" s="160"/>
    </row>
    <row r="26" spans="1:22" ht="16.5" thickBot="1">
      <c r="A26" s="153">
        <v>20</v>
      </c>
      <c r="B26" s="135" t="s">
        <v>132</v>
      </c>
      <c r="C26" s="136" t="s">
        <v>133</v>
      </c>
      <c r="D26" s="154">
        <v>1998</v>
      </c>
      <c r="E26" s="155" t="s">
        <v>35</v>
      </c>
      <c r="F26" s="139" t="s">
        <v>53</v>
      </c>
      <c r="G26" s="140" t="s">
        <v>28</v>
      </c>
      <c r="H26" s="156"/>
      <c r="I26" s="157" t="s">
        <v>42</v>
      </c>
      <c r="J26" s="157"/>
      <c r="K26" s="157" t="s">
        <v>42</v>
      </c>
      <c r="L26" s="157"/>
      <c r="M26" s="143">
        <v>0.05126157407407408</v>
      </c>
      <c r="N26" s="144">
        <v>2</v>
      </c>
      <c r="O26" s="145">
        <v>0</v>
      </c>
      <c r="P26" s="146">
        <v>0.041666666666666664</v>
      </c>
      <c r="Q26" s="147">
        <v>0.09292824074074074</v>
      </c>
      <c r="R26" s="148">
        <v>0.09292824074074074</v>
      </c>
      <c r="S26" s="158">
        <v>20</v>
      </c>
      <c r="T26" s="150">
        <v>4.582762557077625</v>
      </c>
      <c r="U26" s="159"/>
      <c r="V26" s="160"/>
    </row>
    <row r="27" spans="1:22" ht="16.5" thickBot="1">
      <c r="A27" s="153">
        <v>21</v>
      </c>
      <c r="B27" s="135" t="s">
        <v>134</v>
      </c>
      <c r="C27" s="136" t="s">
        <v>135</v>
      </c>
      <c r="D27" s="154">
        <v>1986</v>
      </c>
      <c r="E27" s="155" t="s">
        <v>35</v>
      </c>
      <c r="F27" s="139" t="s">
        <v>60</v>
      </c>
      <c r="G27" s="140" t="s">
        <v>60</v>
      </c>
      <c r="H27" s="156" t="s">
        <v>42</v>
      </c>
      <c r="I27" s="157"/>
      <c r="J27" s="157" t="s">
        <v>42</v>
      </c>
      <c r="K27" s="157" t="s">
        <v>42</v>
      </c>
      <c r="L27" s="157"/>
      <c r="M27" s="143">
        <v>0.04197916666666667</v>
      </c>
      <c r="N27" s="144">
        <v>3</v>
      </c>
      <c r="O27" s="145">
        <v>0</v>
      </c>
      <c r="P27" s="146">
        <v>0.0625</v>
      </c>
      <c r="Q27" s="147">
        <v>0.10447916666666669</v>
      </c>
      <c r="R27" s="148">
        <v>0.10447916666666669</v>
      </c>
      <c r="S27" s="158">
        <v>21</v>
      </c>
      <c r="T27" s="150">
        <v>5.152397260273973</v>
      </c>
      <c r="U27" s="159"/>
      <c r="V27" s="160"/>
    </row>
    <row r="28" spans="1:22" ht="16.5" thickBot="1">
      <c r="A28" s="153">
        <v>22</v>
      </c>
      <c r="B28" s="135" t="s">
        <v>136</v>
      </c>
      <c r="C28" s="136" t="s">
        <v>137</v>
      </c>
      <c r="D28" s="154">
        <v>1998</v>
      </c>
      <c r="E28" s="155" t="s">
        <v>35</v>
      </c>
      <c r="F28" s="139" t="s">
        <v>65</v>
      </c>
      <c r="G28" s="140" t="s">
        <v>65</v>
      </c>
      <c r="H28" s="156"/>
      <c r="I28" s="157"/>
      <c r="J28" s="157"/>
      <c r="K28" s="157"/>
      <c r="L28" s="157"/>
      <c r="M28" s="161" t="s">
        <v>63</v>
      </c>
      <c r="N28" s="144">
        <v>0</v>
      </c>
      <c r="O28" s="145">
        <v>0</v>
      </c>
      <c r="P28" s="162"/>
      <c r="Q28" s="163" t="s">
        <v>63</v>
      </c>
      <c r="R28" s="164" t="s">
        <v>64</v>
      </c>
      <c r="S28" s="158" t="s">
        <v>63</v>
      </c>
      <c r="T28" s="150"/>
      <c r="U28" s="159"/>
      <c r="V28" s="160"/>
    </row>
    <row r="29" spans="1:22" ht="16.5" thickBot="1">
      <c r="A29" s="153">
        <v>23</v>
      </c>
      <c r="B29" s="135" t="s">
        <v>138</v>
      </c>
      <c r="C29" s="136" t="s">
        <v>139</v>
      </c>
      <c r="D29" s="154"/>
      <c r="E29" s="155">
        <v>2</v>
      </c>
      <c r="F29" s="139" t="s">
        <v>48</v>
      </c>
      <c r="G29" s="140" t="s">
        <v>39</v>
      </c>
      <c r="H29" s="156"/>
      <c r="I29" s="157"/>
      <c r="J29" s="157"/>
      <c r="K29" s="157"/>
      <c r="L29" s="157"/>
      <c r="M29" s="161" t="s">
        <v>63</v>
      </c>
      <c r="N29" s="144">
        <v>0</v>
      </c>
      <c r="O29" s="145">
        <v>0</v>
      </c>
      <c r="P29" s="162"/>
      <c r="Q29" s="163" t="s">
        <v>63</v>
      </c>
      <c r="R29" s="164" t="s">
        <v>64</v>
      </c>
      <c r="S29" s="158" t="s">
        <v>63</v>
      </c>
      <c r="T29" s="150"/>
      <c r="U29" s="159"/>
      <c r="V29" s="160"/>
    </row>
    <row r="30" spans="1:22" ht="15.75">
      <c r="A30" s="58" t="s">
        <v>75</v>
      </c>
      <c r="B30" s="165"/>
      <c r="C30" s="165"/>
      <c r="D30" s="165"/>
      <c r="E30" s="11"/>
      <c r="F30" s="166"/>
      <c r="G30" s="165"/>
      <c r="H30" s="167"/>
      <c r="I30" s="168"/>
      <c r="J30" s="167"/>
      <c r="K30" s="168"/>
      <c r="L30" s="168"/>
      <c r="M30" s="169"/>
      <c r="N30" s="170"/>
      <c r="O30" s="168"/>
      <c r="P30" s="171"/>
      <c r="Q30" s="168"/>
      <c r="R30" s="172"/>
      <c r="S30" s="71"/>
      <c r="T30" s="115"/>
      <c r="U30" s="173"/>
      <c r="V30" s="173"/>
    </row>
    <row r="31" spans="1:22" ht="15.75">
      <c r="A31" s="58"/>
      <c r="B31" s="165"/>
      <c r="C31" s="165"/>
      <c r="D31" s="165"/>
      <c r="E31" s="11"/>
      <c r="F31" s="166"/>
      <c r="G31" s="165"/>
      <c r="H31" s="167"/>
      <c r="I31" s="168"/>
      <c r="J31" s="167"/>
      <c r="K31" s="168"/>
      <c r="L31" s="168"/>
      <c r="M31" s="169"/>
      <c r="N31" s="170"/>
      <c r="O31" s="168"/>
      <c r="P31" s="171"/>
      <c r="Q31" s="168"/>
      <c r="R31" s="172"/>
      <c r="S31" s="71"/>
      <c r="T31" s="115"/>
      <c r="U31" s="173"/>
      <c r="V31" s="173"/>
    </row>
    <row r="32" spans="1:22" ht="15.75">
      <c r="A32" s="58" t="s">
        <v>76</v>
      </c>
      <c r="B32" s="115"/>
      <c r="C32" s="116"/>
      <c r="D32" s="116"/>
      <c r="E32" s="117"/>
      <c r="F32" s="115"/>
      <c r="G32" s="115"/>
      <c r="H32" s="118"/>
      <c r="I32" s="115"/>
      <c r="J32" s="118"/>
      <c r="K32" s="115"/>
      <c r="L32" s="115"/>
      <c r="M32" s="121"/>
      <c r="N32" s="71"/>
      <c r="O32" s="115"/>
      <c r="P32" s="121"/>
      <c r="Q32" s="115"/>
      <c r="R32" s="115"/>
      <c r="S32" s="71"/>
      <c r="T32" s="115"/>
      <c r="U32" s="173"/>
      <c r="V32" s="173"/>
    </row>
  </sheetData>
  <sheetProtection/>
  <mergeCells count="13">
    <mergeCell ref="E5:E6"/>
    <mergeCell ref="F5:F6"/>
    <mergeCell ref="G5:G6"/>
    <mergeCell ref="H5:L5"/>
    <mergeCell ref="M5:U5"/>
    <mergeCell ref="V5:V6"/>
    <mergeCell ref="A1:V1"/>
    <mergeCell ref="A2:V2"/>
    <mergeCell ref="A4:V4"/>
    <mergeCell ref="A5:A6"/>
    <mergeCell ref="B5:B6"/>
    <mergeCell ref="C5:C6"/>
    <mergeCell ref="D5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71"/>
  <sheetViews>
    <sheetView zoomScale="70" zoomScaleNormal="70" zoomScalePageLayoutView="0" workbookViewId="0" topLeftCell="A37">
      <selection activeCell="G71" sqref="G71"/>
    </sheetView>
  </sheetViews>
  <sheetFormatPr defaultColWidth="9.140625" defaultRowHeight="12.75" outlineLevelRow="1"/>
  <cols>
    <col min="3" max="3" width="32.57421875" style="0" customWidth="1"/>
    <col min="6" max="6" width="28.57421875" style="0" customWidth="1"/>
    <col min="7" max="7" width="27.28125" style="0" customWidth="1"/>
  </cols>
  <sheetData>
    <row r="1" spans="1:22" s="1" customFormat="1" ht="52.5" customHeight="1">
      <c r="A1" s="177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</row>
    <row r="2" spans="1:22" s="1" customFormat="1" ht="77.25" customHeight="1">
      <c r="A2" s="200" t="s">
        <v>79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</row>
    <row r="3" spans="1:22" s="1" customFormat="1" ht="12.75">
      <c r="A3" s="14" t="s">
        <v>2</v>
      </c>
      <c r="C3" s="4"/>
      <c r="D3" s="4"/>
      <c r="E3" s="75"/>
      <c r="F3" s="14"/>
      <c r="H3" s="15"/>
      <c r="J3" s="15"/>
      <c r="M3" s="5"/>
      <c r="N3" s="6"/>
      <c r="P3" s="7"/>
      <c r="R3" s="16"/>
      <c r="S3" s="9"/>
      <c r="T3" s="16"/>
      <c r="U3" s="17"/>
      <c r="V3" s="76" t="s">
        <v>3</v>
      </c>
    </row>
    <row r="4" spans="1:22" s="1" customFormat="1" ht="69" customHeight="1" thickBot="1">
      <c r="A4" s="201" t="s">
        <v>141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</row>
    <row r="5" spans="1:22" s="1" customFormat="1" ht="53.25" customHeight="1" thickBot="1" thickTop="1">
      <c r="A5" s="202" t="s">
        <v>5</v>
      </c>
      <c r="B5" s="203" t="s">
        <v>81</v>
      </c>
      <c r="C5" s="204" t="s">
        <v>82</v>
      </c>
      <c r="D5" s="205" t="s">
        <v>83</v>
      </c>
      <c r="E5" s="205" t="s">
        <v>84</v>
      </c>
      <c r="F5" s="206" t="s">
        <v>85</v>
      </c>
      <c r="G5" s="207" t="s">
        <v>9</v>
      </c>
      <c r="H5" s="197" t="s">
        <v>10</v>
      </c>
      <c r="I5" s="197"/>
      <c r="J5" s="197"/>
      <c r="K5" s="197"/>
      <c r="L5" s="197"/>
      <c r="M5" s="198" t="s">
        <v>11</v>
      </c>
      <c r="N5" s="198"/>
      <c r="O5" s="198"/>
      <c r="P5" s="198"/>
      <c r="Q5" s="198"/>
      <c r="R5" s="198"/>
      <c r="S5" s="198"/>
      <c r="T5" s="198"/>
      <c r="U5" s="198"/>
      <c r="V5" s="199" t="s">
        <v>12</v>
      </c>
    </row>
    <row r="6" spans="1:22" s="1" customFormat="1" ht="64.5" customHeight="1" thickBot="1" thickTop="1">
      <c r="A6" s="202"/>
      <c r="B6" s="203"/>
      <c r="C6" s="204"/>
      <c r="D6" s="205"/>
      <c r="E6" s="205"/>
      <c r="F6" s="206"/>
      <c r="G6" s="207"/>
      <c r="H6" s="78" t="s">
        <v>13</v>
      </c>
      <c r="I6" s="79" t="s">
        <v>86</v>
      </c>
      <c r="J6" s="79" t="s">
        <v>15</v>
      </c>
      <c r="K6" s="79" t="s">
        <v>87</v>
      </c>
      <c r="L6" s="79" t="s">
        <v>17</v>
      </c>
      <c r="M6" s="80" t="s">
        <v>18</v>
      </c>
      <c r="N6" s="81" t="s">
        <v>19</v>
      </c>
      <c r="O6" s="82" t="s">
        <v>20</v>
      </c>
      <c r="P6" s="83" t="s">
        <v>21</v>
      </c>
      <c r="Q6" s="84" t="s">
        <v>22</v>
      </c>
      <c r="R6" s="85" t="s">
        <v>11</v>
      </c>
      <c r="S6" s="86" t="s">
        <v>23</v>
      </c>
      <c r="T6" s="77" t="s">
        <v>24</v>
      </c>
      <c r="U6" s="87" t="s">
        <v>25</v>
      </c>
      <c r="V6" s="199" t="s">
        <v>12</v>
      </c>
    </row>
    <row r="7" spans="1:22" s="1" customFormat="1" ht="13.5" customHeight="1" thickBot="1" thickTop="1">
      <c r="A7" s="99">
        <v>1</v>
      </c>
      <c r="B7" s="88" t="s">
        <v>142</v>
      </c>
      <c r="C7" s="89" t="s">
        <v>143</v>
      </c>
      <c r="D7" s="100">
        <v>1994</v>
      </c>
      <c r="E7" s="101" t="s">
        <v>29</v>
      </c>
      <c r="F7" s="90" t="s">
        <v>144</v>
      </c>
      <c r="G7" s="91" t="s">
        <v>32</v>
      </c>
      <c r="H7" s="102"/>
      <c r="I7" s="103"/>
      <c r="J7" s="103"/>
      <c r="K7" s="103"/>
      <c r="L7" s="103"/>
      <c r="M7" s="92">
        <v>0.012349537037037039</v>
      </c>
      <c r="N7" s="93">
        <v>0</v>
      </c>
      <c r="O7" s="94">
        <v>0.0003935185185185185</v>
      </c>
      <c r="P7" s="95"/>
      <c r="Q7" s="96">
        <v>0.01195601851851852</v>
      </c>
      <c r="R7" s="97">
        <v>0.01195601851851852</v>
      </c>
      <c r="S7" s="104">
        <v>1</v>
      </c>
      <c r="T7" s="98">
        <v>1</v>
      </c>
      <c r="U7" s="105" t="s">
        <v>29</v>
      </c>
      <c r="V7" s="106"/>
    </row>
    <row r="8" spans="1:22" s="1" customFormat="1" ht="13.5" customHeight="1" thickBot="1">
      <c r="A8" s="99">
        <v>2</v>
      </c>
      <c r="B8" s="88" t="s">
        <v>145</v>
      </c>
      <c r="C8" s="89" t="s">
        <v>146</v>
      </c>
      <c r="D8" s="100">
        <v>1994</v>
      </c>
      <c r="E8" s="101" t="s">
        <v>29</v>
      </c>
      <c r="F8" s="90" t="s">
        <v>40</v>
      </c>
      <c r="G8" s="91" t="s">
        <v>40</v>
      </c>
      <c r="H8" s="102"/>
      <c r="I8" s="103"/>
      <c r="J8" s="103"/>
      <c r="K8" s="103"/>
      <c r="L8" s="103"/>
      <c r="M8" s="92">
        <v>0.017719907407407406</v>
      </c>
      <c r="N8" s="93">
        <v>0</v>
      </c>
      <c r="O8" s="94">
        <v>0.004270833333333334</v>
      </c>
      <c r="P8" s="95"/>
      <c r="Q8" s="96">
        <v>0.013449074074074072</v>
      </c>
      <c r="R8" s="97">
        <v>0.013449074074074072</v>
      </c>
      <c r="S8" s="104">
        <v>2</v>
      </c>
      <c r="T8" s="98">
        <v>1.12487899322362</v>
      </c>
      <c r="U8" s="105" t="s">
        <v>29</v>
      </c>
      <c r="V8" s="106"/>
    </row>
    <row r="9" spans="1:22" s="1" customFormat="1" ht="13.5" customHeight="1" thickBot="1">
      <c r="A9" s="99">
        <v>3</v>
      </c>
      <c r="B9" s="88" t="s">
        <v>147</v>
      </c>
      <c r="C9" s="89" t="s">
        <v>148</v>
      </c>
      <c r="D9" s="100">
        <v>1990</v>
      </c>
      <c r="E9" s="101" t="s">
        <v>29</v>
      </c>
      <c r="F9" s="90" t="s">
        <v>149</v>
      </c>
      <c r="G9" s="91" t="s">
        <v>47</v>
      </c>
      <c r="H9" s="102"/>
      <c r="I9" s="103"/>
      <c r="J9" s="103"/>
      <c r="K9" s="103"/>
      <c r="L9" s="103"/>
      <c r="M9" s="92">
        <v>0.02497685185185185</v>
      </c>
      <c r="N9" s="93">
        <v>0</v>
      </c>
      <c r="O9" s="94">
        <v>0.009537037037037037</v>
      </c>
      <c r="P9" s="95"/>
      <c r="Q9" s="96">
        <v>0.015439814814814814</v>
      </c>
      <c r="R9" s="97">
        <v>0.015439814814814814</v>
      </c>
      <c r="S9" s="104">
        <v>3</v>
      </c>
      <c r="T9" s="98">
        <v>1.291384317521781</v>
      </c>
      <c r="U9" s="105" t="s">
        <v>35</v>
      </c>
      <c r="V9" s="106"/>
    </row>
    <row r="10" spans="1:22" s="1" customFormat="1" ht="13.5" customHeight="1" thickBot="1">
      <c r="A10" s="99">
        <v>4</v>
      </c>
      <c r="B10" s="88" t="s">
        <v>150</v>
      </c>
      <c r="C10" s="89" t="s">
        <v>151</v>
      </c>
      <c r="D10" s="100">
        <v>1994</v>
      </c>
      <c r="E10" s="101" t="s">
        <v>29</v>
      </c>
      <c r="F10" s="90" t="s">
        <v>152</v>
      </c>
      <c r="G10" s="91" t="s">
        <v>32</v>
      </c>
      <c r="H10" s="102"/>
      <c r="I10" s="103"/>
      <c r="J10" s="103"/>
      <c r="K10" s="103"/>
      <c r="L10" s="103"/>
      <c r="M10" s="92">
        <v>0.01752314814814815</v>
      </c>
      <c r="N10" s="93">
        <v>0</v>
      </c>
      <c r="O10" s="94">
        <v>0.0018981481481481482</v>
      </c>
      <c r="P10" s="95"/>
      <c r="Q10" s="96">
        <v>0.015625</v>
      </c>
      <c r="R10" s="97">
        <v>0.015625</v>
      </c>
      <c r="S10" s="104">
        <v>4</v>
      </c>
      <c r="T10" s="98">
        <v>1.3068731848983541</v>
      </c>
      <c r="U10" s="105" t="s">
        <v>35</v>
      </c>
      <c r="V10" s="106"/>
    </row>
    <row r="11" spans="1:22" s="1" customFormat="1" ht="13.5" customHeight="1" thickBot="1">
      <c r="A11" s="99">
        <v>5</v>
      </c>
      <c r="B11" s="88" t="s">
        <v>153</v>
      </c>
      <c r="C11" s="89" t="s">
        <v>154</v>
      </c>
      <c r="D11" s="100">
        <v>1993</v>
      </c>
      <c r="E11" s="101" t="s">
        <v>29</v>
      </c>
      <c r="F11" s="90" t="s">
        <v>149</v>
      </c>
      <c r="G11" s="91" t="s">
        <v>47</v>
      </c>
      <c r="H11" s="102"/>
      <c r="I11" s="103"/>
      <c r="J11" s="103"/>
      <c r="K11" s="103"/>
      <c r="L11" s="103"/>
      <c r="M11" s="92">
        <v>0.023599537037037044</v>
      </c>
      <c r="N11" s="93">
        <v>0</v>
      </c>
      <c r="O11" s="94">
        <v>0.007916666666666667</v>
      </c>
      <c r="P11" s="95"/>
      <c r="Q11" s="96">
        <v>0.015682870370370378</v>
      </c>
      <c r="R11" s="97">
        <v>0.015682870370370378</v>
      </c>
      <c r="S11" s="104">
        <v>5</v>
      </c>
      <c r="T11" s="98">
        <v>1.3117134559535335</v>
      </c>
      <c r="U11" s="105" t="s">
        <v>35</v>
      </c>
      <c r="V11" s="106"/>
    </row>
    <row r="12" spans="1:22" s="1" customFormat="1" ht="13.5" customHeight="1" thickBot="1">
      <c r="A12" s="99">
        <v>6</v>
      </c>
      <c r="B12" s="88" t="s">
        <v>155</v>
      </c>
      <c r="C12" s="89" t="s">
        <v>156</v>
      </c>
      <c r="D12" s="100">
        <v>1994</v>
      </c>
      <c r="E12" s="101" t="s">
        <v>29</v>
      </c>
      <c r="F12" s="90" t="s">
        <v>152</v>
      </c>
      <c r="G12" s="91" t="s">
        <v>32</v>
      </c>
      <c r="H12" s="102"/>
      <c r="I12" s="103"/>
      <c r="J12" s="103"/>
      <c r="K12" s="103"/>
      <c r="L12" s="103"/>
      <c r="M12" s="92">
        <v>0.02524305555555556</v>
      </c>
      <c r="N12" s="93">
        <v>0</v>
      </c>
      <c r="O12" s="94">
        <v>0.009872685185185186</v>
      </c>
      <c r="P12" s="95"/>
      <c r="Q12" s="96">
        <v>0.015717592592592592</v>
      </c>
      <c r="R12" s="97">
        <v>0.015717592592592592</v>
      </c>
      <c r="S12" s="104">
        <v>6</v>
      </c>
      <c r="T12" s="98">
        <v>1.3146176185866405</v>
      </c>
      <c r="U12" s="105" t="s">
        <v>35</v>
      </c>
      <c r="V12" s="106"/>
    </row>
    <row r="13" spans="1:22" s="1" customFormat="1" ht="13.5" customHeight="1" thickBot="1">
      <c r="A13" s="99">
        <v>7</v>
      </c>
      <c r="B13" s="88" t="s">
        <v>157</v>
      </c>
      <c r="C13" s="89" t="s">
        <v>158</v>
      </c>
      <c r="D13" s="100">
        <v>1994</v>
      </c>
      <c r="E13" s="101" t="s">
        <v>99</v>
      </c>
      <c r="F13" s="90" t="s">
        <v>26</v>
      </c>
      <c r="G13" s="91" t="s">
        <v>28</v>
      </c>
      <c r="H13" s="102"/>
      <c r="I13" s="103"/>
      <c r="J13" s="103"/>
      <c r="K13" s="103"/>
      <c r="L13" s="103"/>
      <c r="M13" s="92">
        <v>0.016747685185185185</v>
      </c>
      <c r="N13" s="93">
        <v>0</v>
      </c>
      <c r="O13" s="94">
        <v>0</v>
      </c>
      <c r="P13" s="95"/>
      <c r="Q13" s="96">
        <v>0.017094907407407406</v>
      </c>
      <c r="R13" s="97">
        <v>0.017094907407407406</v>
      </c>
      <c r="S13" s="104">
        <v>7</v>
      </c>
      <c r="T13" s="98">
        <v>1.429816069699903</v>
      </c>
      <c r="U13" s="105" t="s">
        <v>35</v>
      </c>
      <c r="V13" s="106"/>
    </row>
    <row r="14" spans="1:22" s="1" customFormat="1" ht="13.5" customHeight="1" thickBot="1">
      <c r="A14" s="99">
        <v>8</v>
      </c>
      <c r="B14" s="88" t="s">
        <v>159</v>
      </c>
      <c r="C14" s="89" t="s">
        <v>160</v>
      </c>
      <c r="D14" s="100">
        <v>1990</v>
      </c>
      <c r="E14" s="101" t="s">
        <v>29</v>
      </c>
      <c r="F14" s="90" t="s">
        <v>149</v>
      </c>
      <c r="G14" s="91" t="s">
        <v>47</v>
      </c>
      <c r="H14" s="102"/>
      <c r="I14" s="103"/>
      <c r="J14" s="103"/>
      <c r="K14" s="103"/>
      <c r="L14" s="103"/>
      <c r="M14" s="92">
        <v>0.017256944444444446</v>
      </c>
      <c r="N14" s="93">
        <v>0</v>
      </c>
      <c r="O14" s="94">
        <v>0</v>
      </c>
      <c r="P14" s="95"/>
      <c r="Q14" s="96">
        <v>0.017256944444444446</v>
      </c>
      <c r="R14" s="97">
        <v>0.017256944444444446</v>
      </c>
      <c r="S14" s="104">
        <v>8</v>
      </c>
      <c r="T14" s="98">
        <v>1.4433688286544046</v>
      </c>
      <c r="U14" s="105" t="s">
        <v>35</v>
      </c>
      <c r="V14" s="106"/>
    </row>
    <row r="15" spans="1:22" s="1" customFormat="1" ht="13.5" customHeight="1" thickBot="1">
      <c r="A15" s="99">
        <v>9</v>
      </c>
      <c r="B15" s="88" t="s">
        <v>161</v>
      </c>
      <c r="C15" s="89" t="s">
        <v>162</v>
      </c>
      <c r="D15" s="100">
        <v>1992</v>
      </c>
      <c r="E15" s="101" t="s">
        <v>29</v>
      </c>
      <c r="F15" s="90" t="s">
        <v>26</v>
      </c>
      <c r="G15" s="91" t="s">
        <v>28</v>
      </c>
      <c r="H15" s="102"/>
      <c r="I15" s="103"/>
      <c r="J15" s="103"/>
      <c r="K15" s="103"/>
      <c r="L15" s="103"/>
      <c r="M15" s="92">
        <v>0.01916666666666667</v>
      </c>
      <c r="N15" s="93">
        <v>0</v>
      </c>
      <c r="O15" s="94">
        <v>0.0016666666666666668</v>
      </c>
      <c r="P15" s="95"/>
      <c r="Q15" s="96">
        <v>0.0175</v>
      </c>
      <c r="R15" s="97">
        <v>0.0175</v>
      </c>
      <c r="S15" s="104">
        <v>9</v>
      </c>
      <c r="T15" s="98">
        <v>1.4636979670861567</v>
      </c>
      <c r="U15" s="105"/>
      <c r="V15" s="106"/>
    </row>
    <row r="16" spans="1:22" s="1" customFormat="1" ht="13.5" customHeight="1" thickBot="1">
      <c r="A16" s="99">
        <v>10</v>
      </c>
      <c r="B16" s="88" t="s">
        <v>163</v>
      </c>
      <c r="C16" s="89" t="s">
        <v>164</v>
      </c>
      <c r="D16" s="100">
        <v>1994</v>
      </c>
      <c r="E16" s="101" t="s">
        <v>29</v>
      </c>
      <c r="F16" s="90" t="s">
        <v>26</v>
      </c>
      <c r="G16" s="91" t="s">
        <v>28</v>
      </c>
      <c r="H16" s="102"/>
      <c r="I16" s="103"/>
      <c r="J16" s="103"/>
      <c r="K16" s="103"/>
      <c r="L16" s="103"/>
      <c r="M16" s="92">
        <v>0.01958333333333333</v>
      </c>
      <c r="N16" s="93">
        <v>0</v>
      </c>
      <c r="O16" s="94">
        <v>0.0018402777777777777</v>
      </c>
      <c r="P16" s="95"/>
      <c r="Q16" s="96">
        <v>0.017743055555555554</v>
      </c>
      <c r="R16" s="97">
        <v>0.017743055555555554</v>
      </c>
      <c r="S16" s="104">
        <v>10</v>
      </c>
      <c r="T16" s="98">
        <v>1.4840271055179086</v>
      </c>
      <c r="U16" s="105"/>
      <c r="V16" s="106"/>
    </row>
    <row r="17" spans="1:22" s="1" customFormat="1" ht="13.5" customHeight="1" thickBot="1">
      <c r="A17" s="99">
        <v>11</v>
      </c>
      <c r="B17" s="88" t="s">
        <v>165</v>
      </c>
      <c r="C17" s="89" t="s">
        <v>166</v>
      </c>
      <c r="D17" s="100">
        <v>1993</v>
      </c>
      <c r="E17" s="101" t="s">
        <v>29</v>
      </c>
      <c r="F17" s="90" t="s">
        <v>26</v>
      </c>
      <c r="G17" s="91" t="s">
        <v>28</v>
      </c>
      <c r="H17" s="102"/>
      <c r="I17" s="103"/>
      <c r="J17" s="103"/>
      <c r="K17" s="103"/>
      <c r="L17" s="103"/>
      <c r="M17" s="92">
        <v>0.017905092592592594</v>
      </c>
      <c r="N17" s="93">
        <v>0</v>
      </c>
      <c r="O17" s="94">
        <v>0</v>
      </c>
      <c r="P17" s="95"/>
      <c r="Q17" s="96">
        <v>0.017905092592592594</v>
      </c>
      <c r="R17" s="97">
        <v>0.017905092592592594</v>
      </c>
      <c r="S17" s="104">
        <v>11</v>
      </c>
      <c r="T17" s="98">
        <v>1.4975798644724103</v>
      </c>
      <c r="U17" s="105"/>
      <c r="V17" s="106"/>
    </row>
    <row r="18" spans="1:22" s="1" customFormat="1" ht="13.5" customHeight="1" thickBot="1">
      <c r="A18" s="99">
        <v>12</v>
      </c>
      <c r="B18" s="88" t="s">
        <v>167</v>
      </c>
      <c r="C18" s="89" t="s">
        <v>168</v>
      </c>
      <c r="D18" s="100">
        <v>1997</v>
      </c>
      <c r="E18" s="101" t="s">
        <v>35</v>
      </c>
      <c r="F18" s="90" t="s">
        <v>53</v>
      </c>
      <c r="G18" s="91" t="s">
        <v>28</v>
      </c>
      <c r="H18" s="102"/>
      <c r="I18" s="103"/>
      <c r="J18" s="103"/>
      <c r="K18" s="103"/>
      <c r="L18" s="103"/>
      <c r="M18" s="92">
        <v>0.024733796296296295</v>
      </c>
      <c r="N18" s="93">
        <v>0</v>
      </c>
      <c r="O18" s="94">
        <v>0.0049884259259259265</v>
      </c>
      <c r="P18" s="95"/>
      <c r="Q18" s="96">
        <v>0.019745370370370368</v>
      </c>
      <c r="R18" s="97">
        <v>0.019745370370370368</v>
      </c>
      <c r="S18" s="104">
        <v>12</v>
      </c>
      <c r="T18" s="98">
        <v>1.651500484027105</v>
      </c>
      <c r="U18" s="105"/>
      <c r="V18" s="106"/>
    </row>
    <row r="19" spans="1:22" s="1" customFormat="1" ht="13.5" customHeight="1" thickBot="1">
      <c r="A19" s="99">
        <v>13</v>
      </c>
      <c r="B19" s="88" t="s">
        <v>169</v>
      </c>
      <c r="C19" s="89" t="s">
        <v>170</v>
      </c>
      <c r="D19" s="100"/>
      <c r="E19" s="101">
        <v>2</v>
      </c>
      <c r="F19" s="90" t="s">
        <v>48</v>
      </c>
      <c r="G19" s="91" t="s">
        <v>39</v>
      </c>
      <c r="H19" s="102"/>
      <c r="I19" s="103"/>
      <c r="J19" s="103"/>
      <c r="K19" s="103"/>
      <c r="L19" s="103"/>
      <c r="M19" s="92">
        <v>0.02148148148148148</v>
      </c>
      <c r="N19" s="93">
        <v>0</v>
      </c>
      <c r="O19" s="94">
        <v>0.0005555555555555556</v>
      </c>
      <c r="P19" s="95"/>
      <c r="Q19" s="96">
        <v>0.020925925925925928</v>
      </c>
      <c r="R19" s="97">
        <v>0.020925925925925928</v>
      </c>
      <c r="S19" s="104">
        <v>13</v>
      </c>
      <c r="T19" s="98">
        <v>1.7502420135527585</v>
      </c>
      <c r="U19" s="105"/>
      <c r="V19" s="106"/>
    </row>
    <row r="20" spans="1:22" s="1" customFormat="1" ht="13.5" customHeight="1" thickBot="1">
      <c r="A20" s="99">
        <v>14</v>
      </c>
      <c r="B20" s="88" t="s">
        <v>171</v>
      </c>
      <c r="C20" s="89" t="s">
        <v>172</v>
      </c>
      <c r="D20" s="100">
        <v>1994</v>
      </c>
      <c r="E20" s="101" t="s">
        <v>29</v>
      </c>
      <c r="F20" s="90" t="s">
        <v>149</v>
      </c>
      <c r="G20" s="91" t="s">
        <v>47</v>
      </c>
      <c r="H20" s="102"/>
      <c r="I20" s="103"/>
      <c r="J20" s="103"/>
      <c r="K20" s="103"/>
      <c r="L20" s="103"/>
      <c r="M20" s="92">
        <v>0.028506944444444442</v>
      </c>
      <c r="N20" s="93">
        <v>0</v>
      </c>
      <c r="O20" s="94">
        <v>0.007083333333333333</v>
      </c>
      <c r="P20" s="95"/>
      <c r="Q20" s="96">
        <v>0.02142361111111111</v>
      </c>
      <c r="R20" s="97">
        <v>0.02142361111111111</v>
      </c>
      <c r="S20" s="104">
        <v>14</v>
      </c>
      <c r="T20" s="98">
        <v>1.7918683446272987</v>
      </c>
      <c r="U20" s="105"/>
      <c r="V20" s="106"/>
    </row>
    <row r="21" spans="1:22" s="1" customFormat="1" ht="13.5" customHeight="1" thickBot="1">
      <c r="A21" s="99">
        <v>15</v>
      </c>
      <c r="B21" s="88" t="s">
        <v>173</v>
      </c>
      <c r="C21" s="89" t="s">
        <v>174</v>
      </c>
      <c r="D21" s="100">
        <v>1992</v>
      </c>
      <c r="E21" s="101" t="s">
        <v>35</v>
      </c>
      <c r="F21" s="90" t="s">
        <v>40</v>
      </c>
      <c r="G21" s="91" t="s">
        <v>40</v>
      </c>
      <c r="H21" s="102"/>
      <c r="I21" s="103"/>
      <c r="J21" s="103"/>
      <c r="K21" s="103"/>
      <c r="L21" s="103"/>
      <c r="M21" s="92">
        <v>0.028321759259259255</v>
      </c>
      <c r="N21" s="93">
        <v>0</v>
      </c>
      <c r="O21" s="94">
        <v>0.006180555555555556</v>
      </c>
      <c r="P21" s="95"/>
      <c r="Q21" s="96">
        <v>0.0221412037037037</v>
      </c>
      <c r="R21" s="97">
        <v>0.0221412037037037</v>
      </c>
      <c r="S21" s="104">
        <v>15</v>
      </c>
      <c r="T21" s="98">
        <v>1.8518877057115193</v>
      </c>
      <c r="U21" s="105"/>
      <c r="V21" s="106"/>
    </row>
    <row r="22" spans="1:22" s="1" customFormat="1" ht="13.5" customHeight="1" thickBot="1">
      <c r="A22" s="99">
        <v>16</v>
      </c>
      <c r="B22" s="88" t="s">
        <v>175</v>
      </c>
      <c r="C22" s="89" t="s">
        <v>176</v>
      </c>
      <c r="D22" s="100"/>
      <c r="E22" s="101">
        <v>1</v>
      </c>
      <c r="F22" s="90" t="s">
        <v>48</v>
      </c>
      <c r="G22" s="91" t="s">
        <v>39</v>
      </c>
      <c r="H22" s="102"/>
      <c r="I22" s="103"/>
      <c r="J22" s="103"/>
      <c r="K22" s="103"/>
      <c r="L22" s="103"/>
      <c r="M22" s="92">
        <v>0.03123842592592593</v>
      </c>
      <c r="N22" s="93">
        <v>0</v>
      </c>
      <c r="O22" s="94">
        <v>0.007349537037037037</v>
      </c>
      <c r="P22" s="95"/>
      <c r="Q22" s="96">
        <v>0.023888888888888894</v>
      </c>
      <c r="R22" s="97">
        <v>0.023888888888888894</v>
      </c>
      <c r="S22" s="104">
        <v>16</v>
      </c>
      <c r="T22" s="98">
        <v>1.9980638915779285</v>
      </c>
      <c r="U22" s="105"/>
      <c r="V22" s="106"/>
    </row>
    <row r="23" spans="1:22" s="1" customFormat="1" ht="13.5" customHeight="1" thickBot="1">
      <c r="A23" s="99">
        <v>17</v>
      </c>
      <c r="B23" s="88" t="s">
        <v>177</v>
      </c>
      <c r="C23" s="89" t="s">
        <v>178</v>
      </c>
      <c r="D23" s="100">
        <v>1994</v>
      </c>
      <c r="E23" s="101" t="s">
        <v>29</v>
      </c>
      <c r="F23" s="90" t="s">
        <v>26</v>
      </c>
      <c r="G23" s="91" t="s">
        <v>28</v>
      </c>
      <c r="H23" s="102"/>
      <c r="I23" s="103"/>
      <c r="J23" s="103"/>
      <c r="K23" s="103"/>
      <c r="L23" s="103"/>
      <c r="M23" s="92">
        <v>0.028935185185185185</v>
      </c>
      <c r="N23" s="93">
        <v>0</v>
      </c>
      <c r="O23" s="94">
        <v>0.004664351851851852</v>
      </c>
      <c r="P23" s="95"/>
      <c r="Q23" s="96">
        <v>0.024618055555555553</v>
      </c>
      <c r="R23" s="97">
        <v>0.024618055555555553</v>
      </c>
      <c r="S23" s="104">
        <v>17</v>
      </c>
      <c r="T23" s="98">
        <v>2.0590513068731844</v>
      </c>
      <c r="U23" s="105"/>
      <c r="V23" s="106"/>
    </row>
    <row r="24" spans="1:22" s="1" customFormat="1" ht="13.5" customHeight="1" thickBot="1">
      <c r="A24" s="99">
        <v>18</v>
      </c>
      <c r="B24" s="88" t="s">
        <v>179</v>
      </c>
      <c r="C24" s="89" t="s">
        <v>180</v>
      </c>
      <c r="D24" s="100">
        <v>1984</v>
      </c>
      <c r="E24" s="101" t="s">
        <v>35</v>
      </c>
      <c r="F24" s="90" t="s">
        <v>37</v>
      </c>
      <c r="G24" s="91" t="s">
        <v>39</v>
      </c>
      <c r="H24" s="102"/>
      <c r="I24" s="103"/>
      <c r="J24" s="103"/>
      <c r="K24" s="103"/>
      <c r="L24" s="103"/>
      <c r="M24" s="92">
        <v>0.030844907407407404</v>
      </c>
      <c r="N24" s="93">
        <v>0</v>
      </c>
      <c r="O24" s="94">
        <v>0.006608796296296297</v>
      </c>
      <c r="P24" s="95"/>
      <c r="Q24" s="96">
        <v>0.025277777777777774</v>
      </c>
      <c r="R24" s="97">
        <v>0.025277777777777774</v>
      </c>
      <c r="S24" s="104">
        <v>18</v>
      </c>
      <c r="T24" s="98">
        <v>2.114230396902226</v>
      </c>
      <c r="U24" s="105"/>
      <c r="V24" s="106"/>
    </row>
    <row r="25" spans="1:22" s="1" customFormat="1" ht="13.5" customHeight="1" thickBot="1">
      <c r="A25" s="99">
        <v>19</v>
      </c>
      <c r="B25" s="88" t="s">
        <v>181</v>
      </c>
      <c r="C25" s="89" t="s">
        <v>182</v>
      </c>
      <c r="D25" s="100">
        <v>1997</v>
      </c>
      <c r="E25" s="101" t="s">
        <v>35</v>
      </c>
      <c r="F25" s="90" t="s">
        <v>104</v>
      </c>
      <c r="G25" s="91" t="s">
        <v>39</v>
      </c>
      <c r="H25" s="102"/>
      <c r="I25" s="103"/>
      <c r="J25" s="103"/>
      <c r="K25" s="103"/>
      <c r="L25" s="103"/>
      <c r="M25" s="92">
        <v>0.027303240740740746</v>
      </c>
      <c r="N25" s="93">
        <v>0</v>
      </c>
      <c r="O25" s="94">
        <v>0.0016782407407407406</v>
      </c>
      <c r="P25" s="95"/>
      <c r="Q25" s="96">
        <v>0.025625000000000002</v>
      </c>
      <c r="R25" s="97">
        <v>0.025625000000000002</v>
      </c>
      <c r="S25" s="104">
        <v>19</v>
      </c>
      <c r="T25" s="98">
        <v>2.1432720232333007</v>
      </c>
      <c r="U25" s="105"/>
      <c r="V25" s="106"/>
    </row>
    <row r="26" spans="1:22" s="1" customFormat="1" ht="13.5" customHeight="1" thickBot="1">
      <c r="A26" s="99">
        <v>20</v>
      </c>
      <c r="B26" s="88" t="s">
        <v>183</v>
      </c>
      <c r="C26" s="89" t="s">
        <v>184</v>
      </c>
      <c r="D26" s="100">
        <v>1997</v>
      </c>
      <c r="E26" s="101" t="s">
        <v>35</v>
      </c>
      <c r="F26" s="90" t="s">
        <v>43</v>
      </c>
      <c r="G26" s="91" t="s">
        <v>32</v>
      </c>
      <c r="H26" s="102"/>
      <c r="I26" s="103"/>
      <c r="J26" s="103"/>
      <c r="K26" s="103"/>
      <c r="L26" s="103"/>
      <c r="M26" s="92">
        <v>0.026909722222222224</v>
      </c>
      <c r="N26" s="93">
        <v>0</v>
      </c>
      <c r="O26" s="94">
        <v>0</v>
      </c>
      <c r="P26" s="95"/>
      <c r="Q26" s="96">
        <v>0.026909722222222224</v>
      </c>
      <c r="R26" s="97">
        <v>0.026909722222222224</v>
      </c>
      <c r="S26" s="104">
        <v>20</v>
      </c>
      <c r="T26" s="98">
        <v>2.2507260406582765</v>
      </c>
      <c r="U26" s="105"/>
      <c r="V26" s="106"/>
    </row>
    <row r="27" spans="1:22" s="1" customFormat="1" ht="13.5" customHeight="1" thickBot="1">
      <c r="A27" s="99">
        <v>21</v>
      </c>
      <c r="B27" s="88" t="s">
        <v>185</v>
      </c>
      <c r="C27" s="89" t="s">
        <v>186</v>
      </c>
      <c r="D27" s="100">
        <v>1995</v>
      </c>
      <c r="E27" s="101" t="s">
        <v>29</v>
      </c>
      <c r="F27" s="90" t="s">
        <v>149</v>
      </c>
      <c r="G27" s="91" t="s">
        <v>47</v>
      </c>
      <c r="H27" s="102"/>
      <c r="I27" s="103"/>
      <c r="J27" s="103"/>
      <c r="K27" s="103"/>
      <c r="L27" s="103"/>
      <c r="M27" s="92">
        <v>0.02767361111111111</v>
      </c>
      <c r="N27" s="93">
        <v>0</v>
      </c>
      <c r="O27" s="94">
        <v>0</v>
      </c>
      <c r="P27" s="95"/>
      <c r="Q27" s="96">
        <v>0.02767361111111111</v>
      </c>
      <c r="R27" s="97">
        <v>0.02767361111111111</v>
      </c>
      <c r="S27" s="104">
        <v>21</v>
      </c>
      <c r="T27" s="98">
        <v>2.3146176185866403</v>
      </c>
      <c r="U27" s="105"/>
      <c r="V27" s="106"/>
    </row>
    <row r="28" spans="1:22" s="1" customFormat="1" ht="13.5" customHeight="1" thickBot="1">
      <c r="A28" s="99">
        <v>22</v>
      </c>
      <c r="B28" s="88" t="s">
        <v>187</v>
      </c>
      <c r="C28" s="89" t="s">
        <v>188</v>
      </c>
      <c r="D28" s="100">
        <v>1997</v>
      </c>
      <c r="E28" s="101" t="s">
        <v>35</v>
      </c>
      <c r="F28" s="90" t="s">
        <v>26</v>
      </c>
      <c r="G28" s="91" t="s">
        <v>28</v>
      </c>
      <c r="H28" s="102"/>
      <c r="I28" s="103"/>
      <c r="J28" s="103"/>
      <c r="K28" s="103"/>
      <c r="L28" s="103"/>
      <c r="M28" s="92">
        <v>0.02956018518518519</v>
      </c>
      <c r="N28" s="93">
        <v>0</v>
      </c>
      <c r="O28" s="94">
        <v>0.0007291666666666667</v>
      </c>
      <c r="P28" s="95"/>
      <c r="Q28" s="96">
        <v>0.02883101851851852</v>
      </c>
      <c r="R28" s="97">
        <v>0.02883101851851852</v>
      </c>
      <c r="S28" s="104">
        <v>22</v>
      </c>
      <c r="T28" s="98">
        <v>2.4114230396902228</v>
      </c>
      <c r="U28" s="105"/>
      <c r="V28" s="106"/>
    </row>
    <row r="29" spans="1:22" s="1" customFormat="1" ht="13.5" customHeight="1" thickBot="1">
      <c r="A29" s="99">
        <v>23</v>
      </c>
      <c r="B29" s="88" t="s">
        <v>189</v>
      </c>
      <c r="C29" s="89" t="s">
        <v>190</v>
      </c>
      <c r="D29" s="100">
        <v>1985</v>
      </c>
      <c r="E29" s="101" t="s">
        <v>29</v>
      </c>
      <c r="F29" s="90" t="s">
        <v>33</v>
      </c>
      <c r="G29" s="91" t="s">
        <v>32</v>
      </c>
      <c r="H29" s="102"/>
      <c r="I29" s="103"/>
      <c r="J29" s="103"/>
      <c r="K29" s="103" t="s">
        <v>42</v>
      </c>
      <c r="L29" s="103"/>
      <c r="M29" s="92">
        <v>0.023217592592592592</v>
      </c>
      <c r="N29" s="93">
        <v>1</v>
      </c>
      <c r="O29" s="94">
        <v>0.0004861111111111111</v>
      </c>
      <c r="P29" s="95">
        <v>0.020833333333333332</v>
      </c>
      <c r="Q29" s="96">
        <v>0.04356481481481481</v>
      </c>
      <c r="R29" s="97">
        <v>0.04356481481481481</v>
      </c>
      <c r="S29" s="104">
        <v>23</v>
      </c>
      <c r="T29" s="98">
        <v>3.643756050338818</v>
      </c>
      <c r="U29" s="105"/>
      <c r="V29" s="106"/>
    </row>
    <row r="30" spans="1:22" s="1" customFormat="1" ht="13.5" customHeight="1" thickBot="1">
      <c r="A30" s="99">
        <v>24</v>
      </c>
      <c r="B30" s="88" t="s">
        <v>191</v>
      </c>
      <c r="C30" s="89" t="s">
        <v>192</v>
      </c>
      <c r="D30" s="100">
        <v>1996</v>
      </c>
      <c r="E30" s="101" t="s">
        <v>35</v>
      </c>
      <c r="F30" s="90" t="s">
        <v>33</v>
      </c>
      <c r="G30" s="91" t="s">
        <v>32</v>
      </c>
      <c r="H30" s="102"/>
      <c r="I30" s="103"/>
      <c r="J30" s="103"/>
      <c r="K30" s="103" t="s">
        <v>42</v>
      </c>
      <c r="L30" s="103"/>
      <c r="M30" s="92">
        <v>0.032337962962962964</v>
      </c>
      <c r="N30" s="93">
        <v>1</v>
      </c>
      <c r="O30" s="94">
        <v>0.008275462962962964</v>
      </c>
      <c r="P30" s="95">
        <v>0.020833333333333332</v>
      </c>
      <c r="Q30" s="96">
        <v>0.04489583333333333</v>
      </c>
      <c r="R30" s="97">
        <v>0.04489583333333333</v>
      </c>
      <c r="S30" s="104">
        <v>24</v>
      </c>
      <c r="T30" s="98">
        <v>3.755082284607937</v>
      </c>
      <c r="U30" s="105"/>
      <c r="V30" s="106"/>
    </row>
    <row r="31" spans="1:22" s="1" customFormat="1" ht="13.5" customHeight="1" thickBot="1">
      <c r="A31" s="99">
        <v>25</v>
      </c>
      <c r="B31" s="88" t="s">
        <v>193</v>
      </c>
      <c r="C31" s="89" t="s">
        <v>194</v>
      </c>
      <c r="D31" s="100">
        <v>1995</v>
      </c>
      <c r="E31" s="101" t="s">
        <v>29</v>
      </c>
      <c r="F31" s="90" t="s">
        <v>33</v>
      </c>
      <c r="G31" s="91" t="s">
        <v>32</v>
      </c>
      <c r="H31" s="102"/>
      <c r="I31" s="103"/>
      <c r="J31" s="103"/>
      <c r="K31" s="103" t="s">
        <v>42</v>
      </c>
      <c r="L31" s="103"/>
      <c r="M31" s="92">
        <v>0.026724537037037036</v>
      </c>
      <c r="N31" s="93">
        <v>1</v>
      </c>
      <c r="O31" s="94">
        <v>0.0012731481481481485</v>
      </c>
      <c r="P31" s="95">
        <v>0.020833333333333332</v>
      </c>
      <c r="Q31" s="96">
        <v>0.04663194444444444</v>
      </c>
      <c r="R31" s="97">
        <v>0.04663194444444444</v>
      </c>
      <c r="S31" s="104">
        <v>25</v>
      </c>
      <c r="T31" s="98">
        <v>3.90029041626331</v>
      </c>
      <c r="U31" s="105"/>
      <c r="V31" s="106"/>
    </row>
    <row r="32" spans="1:22" s="1" customFormat="1" ht="13.5" customHeight="1" thickBot="1">
      <c r="A32" s="99">
        <v>26</v>
      </c>
      <c r="B32" s="88" t="s">
        <v>195</v>
      </c>
      <c r="C32" s="89" t="s">
        <v>196</v>
      </c>
      <c r="D32" s="100">
        <v>1997</v>
      </c>
      <c r="E32" s="101" t="s">
        <v>35</v>
      </c>
      <c r="F32" s="90" t="s">
        <v>149</v>
      </c>
      <c r="G32" s="91" t="s">
        <v>47</v>
      </c>
      <c r="H32" s="102"/>
      <c r="I32" s="103"/>
      <c r="J32" s="103"/>
      <c r="K32" s="103" t="s">
        <v>42</v>
      </c>
      <c r="L32" s="103"/>
      <c r="M32" s="92">
        <v>0.026875</v>
      </c>
      <c r="N32" s="93">
        <v>1</v>
      </c>
      <c r="O32" s="94">
        <v>0.0010532407407407407</v>
      </c>
      <c r="P32" s="95">
        <v>0.020833333333333332</v>
      </c>
      <c r="Q32" s="96">
        <v>0.046655092592592595</v>
      </c>
      <c r="R32" s="97">
        <v>0.046655092592592595</v>
      </c>
      <c r="S32" s="104">
        <v>26</v>
      </c>
      <c r="T32" s="98">
        <v>3.902226524685382</v>
      </c>
      <c r="U32" s="105"/>
      <c r="V32" s="106"/>
    </row>
    <row r="33" spans="1:22" s="1" customFormat="1" ht="13.5" customHeight="1" thickBot="1">
      <c r="A33" s="99">
        <v>27</v>
      </c>
      <c r="B33" s="88" t="s">
        <v>197</v>
      </c>
      <c r="C33" s="89" t="s">
        <v>198</v>
      </c>
      <c r="D33" s="100">
        <v>1995</v>
      </c>
      <c r="E33" s="101" t="s">
        <v>35</v>
      </c>
      <c r="F33" s="90" t="s">
        <v>26</v>
      </c>
      <c r="G33" s="91" t="s">
        <v>28</v>
      </c>
      <c r="H33" s="102"/>
      <c r="I33" s="103"/>
      <c r="J33" s="103"/>
      <c r="K33" s="103" t="s">
        <v>42</v>
      </c>
      <c r="L33" s="103"/>
      <c r="M33" s="92">
        <v>0.027650462962962963</v>
      </c>
      <c r="N33" s="93">
        <v>1</v>
      </c>
      <c r="O33" s="94">
        <v>0.001365740740740741</v>
      </c>
      <c r="P33" s="95">
        <v>0.020833333333333332</v>
      </c>
      <c r="Q33" s="96">
        <v>0.04711805555555555</v>
      </c>
      <c r="R33" s="97">
        <v>0.04711805555555555</v>
      </c>
      <c r="S33" s="104">
        <v>27</v>
      </c>
      <c r="T33" s="98">
        <v>3.9409486931268143</v>
      </c>
      <c r="U33" s="105"/>
      <c r="V33" s="106"/>
    </row>
    <row r="34" spans="1:22" s="1" customFormat="1" ht="13.5" customHeight="1" thickBot="1">
      <c r="A34" s="99">
        <v>28</v>
      </c>
      <c r="B34" s="88" t="s">
        <v>199</v>
      </c>
      <c r="C34" s="89" t="s">
        <v>200</v>
      </c>
      <c r="D34" s="100">
        <v>1997</v>
      </c>
      <c r="E34" s="101" t="s">
        <v>99</v>
      </c>
      <c r="F34" s="90" t="s">
        <v>40</v>
      </c>
      <c r="G34" s="91" t="s">
        <v>40</v>
      </c>
      <c r="H34" s="102"/>
      <c r="I34" s="103"/>
      <c r="J34" s="103"/>
      <c r="K34" s="103" t="s">
        <v>42</v>
      </c>
      <c r="L34" s="103"/>
      <c r="M34" s="92">
        <v>0.02664351851851852</v>
      </c>
      <c r="N34" s="93">
        <v>1</v>
      </c>
      <c r="O34" s="94">
        <v>0</v>
      </c>
      <c r="P34" s="95">
        <v>0.020833333333333332</v>
      </c>
      <c r="Q34" s="96">
        <v>0.04747685185185185</v>
      </c>
      <c r="R34" s="97">
        <v>0.04747685185185185</v>
      </c>
      <c r="S34" s="104">
        <v>28</v>
      </c>
      <c r="T34" s="98">
        <v>3.970958373668925</v>
      </c>
      <c r="U34" s="105"/>
      <c r="V34" s="106"/>
    </row>
    <row r="35" spans="1:22" s="1" customFormat="1" ht="13.5" customHeight="1" thickBot="1">
      <c r="A35" s="99">
        <v>29</v>
      </c>
      <c r="B35" s="88" t="s">
        <v>201</v>
      </c>
      <c r="C35" s="89" t="s">
        <v>202</v>
      </c>
      <c r="D35" s="100">
        <v>1987</v>
      </c>
      <c r="E35" s="101" t="s">
        <v>35</v>
      </c>
      <c r="F35" s="90" t="s">
        <v>37</v>
      </c>
      <c r="G35" s="91" t="s">
        <v>39</v>
      </c>
      <c r="H35" s="102"/>
      <c r="I35" s="103"/>
      <c r="J35" s="103"/>
      <c r="K35" s="103" t="s">
        <v>42</v>
      </c>
      <c r="L35" s="103"/>
      <c r="M35" s="92">
        <v>0.03228009259259259</v>
      </c>
      <c r="N35" s="93">
        <v>1</v>
      </c>
      <c r="O35" s="94">
        <v>0.004097222222222223</v>
      </c>
      <c r="P35" s="95">
        <v>0.020833333333333332</v>
      </c>
      <c r="Q35" s="96">
        <v>0.0490162037037037</v>
      </c>
      <c r="R35" s="97">
        <v>0.0490162037037037</v>
      </c>
      <c r="S35" s="104">
        <v>29</v>
      </c>
      <c r="T35" s="98">
        <v>4.099709583736688</v>
      </c>
      <c r="U35" s="105"/>
      <c r="V35" s="106"/>
    </row>
    <row r="36" spans="1:22" s="1" customFormat="1" ht="13.5" customHeight="1" thickBot="1">
      <c r="A36" s="99">
        <v>30</v>
      </c>
      <c r="B36" s="88" t="s">
        <v>203</v>
      </c>
      <c r="C36" s="89" t="s">
        <v>204</v>
      </c>
      <c r="D36" s="100">
        <v>1985</v>
      </c>
      <c r="E36" s="101" t="s">
        <v>35</v>
      </c>
      <c r="F36" s="90" t="s">
        <v>37</v>
      </c>
      <c r="G36" s="91" t="s">
        <v>39</v>
      </c>
      <c r="H36" s="102"/>
      <c r="I36" s="103"/>
      <c r="J36" s="103"/>
      <c r="K36" s="103" t="s">
        <v>42</v>
      </c>
      <c r="L36" s="103"/>
      <c r="M36" s="92">
        <v>0.02988425925925926</v>
      </c>
      <c r="N36" s="93">
        <v>1</v>
      </c>
      <c r="O36" s="94">
        <v>0.00038194444444444446</v>
      </c>
      <c r="P36" s="95">
        <v>0.020833333333333332</v>
      </c>
      <c r="Q36" s="96">
        <v>0.05033564814814814</v>
      </c>
      <c r="R36" s="97">
        <v>0.05033564814814814</v>
      </c>
      <c r="S36" s="104">
        <v>30</v>
      </c>
      <c r="T36" s="98">
        <v>4.210067763794772</v>
      </c>
      <c r="U36" s="105"/>
      <c r="V36" s="106"/>
    </row>
    <row r="37" spans="1:22" s="1" customFormat="1" ht="13.5" customHeight="1" thickBot="1">
      <c r="A37" s="99">
        <v>31</v>
      </c>
      <c r="B37" s="88" t="s">
        <v>205</v>
      </c>
      <c r="C37" s="89" t="s">
        <v>206</v>
      </c>
      <c r="D37" s="100">
        <v>1987</v>
      </c>
      <c r="E37" s="101" t="s">
        <v>35</v>
      </c>
      <c r="F37" s="90" t="s">
        <v>37</v>
      </c>
      <c r="G37" s="91" t="s">
        <v>39</v>
      </c>
      <c r="H37" s="102"/>
      <c r="I37" s="103"/>
      <c r="J37" s="103"/>
      <c r="K37" s="103" t="s">
        <v>42</v>
      </c>
      <c r="L37" s="103"/>
      <c r="M37" s="92">
        <v>0.028877314814814817</v>
      </c>
      <c r="N37" s="93">
        <v>1</v>
      </c>
      <c r="O37" s="94">
        <v>0</v>
      </c>
      <c r="P37" s="95">
        <v>0.020833333333333332</v>
      </c>
      <c r="Q37" s="96">
        <v>0.0504050925925926</v>
      </c>
      <c r="R37" s="97">
        <v>0.0504050925925926</v>
      </c>
      <c r="S37" s="104">
        <v>31</v>
      </c>
      <c r="T37" s="98">
        <v>4.215876089060988</v>
      </c>
      <c r="U37" s="105"/>
      <c r="V37" s="106"/>
    </row>
    <row r="38" spans="1:22" s="1" customFormat="1" ht="13.5" customHeight="1" thickBot="1">
      <c r="A38" s="99">
        <v>32</v>
      </c>
      <c r="B38" s="88" t="s">
        <v>207</v>
      </c>
      <c r="C38" s="89" t="s">
        <v>208</v>
      </c>
      <c r="D38" s="100">
        <v>1997</v>
      </c>
      <c r="E38" s="101" t="s">
        <v>35</v>
      </c>
      <c r="F38" s="90" t="s">
        <v>26</v>
      </c>
      <c r="G38" s="91" t="s">
        <v>28</v>
      </c>
      <c r="H38" s="102"/>
      <c r="I38" s="103"/>
      <c r="J38" s="103"/>
      <c r="K38" s="103" t="s">
        <v>42</v>
      </c>
      <c r="L38" s="103"/>
      <c r="M38" s="92">
        <v>0.031481481481481485</v>
      </c>
      <c r="N38" s="93">
        <v>1</v>
      </c>
      <c r="O38" s="94">
        <v>0</v>
      </c>
      <c r="P38" s="95">
        <v>0.020833333333333332</v>
      </c>
      <c r="Q38" s="96">
        <v>0.052314814814814814</v>
      </c>
      <c r="R38" s="97">
        <v>0.052314814814814814</v>
      </c>
      <c r="S38" s="104">
        <v>32</v>
      </c>
      <c r="T38" s="98">
        <v>4.375605033881897</v>
      </c>
      <c r="U38" s="105"/>
      <c r="V38" s="106"/>
    </row>
    <row r="39" spans="1:22" s="1" customFormat="1" ht="13.5" customHeight="1" thickBot="1">
      <c r="A39" s="99">
        <v>33</v>
      </c>
      <c r="B39" s="88" t="s">
        <v>209</v>
      </c>
      <c r="C39" s="89" t="s">
        <v>210</v>
      </c>
      <c r="D39" s="100">
        <v>1986</v>
      </c>
      <c r="E39" s="101" t="s">
        <v>35</v>
      </c>
      <c r="F39" s="90" t="s">
        <v>37</v>
      </c>
      <c r="G39" s="91" t="s">
        <v>39</v>
      </c>
      <c r="H39" s="102"/>
      <c r="I39" s="103"/>
      <c r="J39" s="103"/>
      <c r="K39" s="103" t="s">
        <v>42</v>
      </c>
      <c r="L39" s="103"/>
      <c r="M39" s="92">
        <v>0.036597222222222225</v>
      </c>
      <c r="N39" s="93">
        <v>1</v>
      </c>
      <c r="O39" s="94">
        <v>0.0044212962962962956</v>
      </c>
      <c r="P39" s="95">
        <v>0.020833333333333332</v>
      </c>
      <c r="Q39" s="96">
        <v>0.05335648148148148</v>
      </c>
      <c r="R39" s="97">
        <v>0.05335648148148148</v>
      </c>
      <c r="S39" s="104">
        <v>33</v>
      </c>
      <c r="T39" s="98">
        <v>4.46272991287512</v>
      </c>
      <c r="U39" s="105"/>
      <c r="V39" s="106"/>
    </row>
    <row r="40" spans="1:22" s="1" customFormat="1" ht="13.5" customHeight="1" thickBot="1">
      <c r="A40" s="99">
        <v>34</v>
      </c>
      <c r="B40" s="88" t="s">
        <v>211</v>
      </c>
      <c r="C40" s="89" t="s">
        <v>212</v>
      </c>
      <c r="D40" s="100">
        <v>1997</v>
      </c>
      <c r="E40" s="101" t="s">
        <v>35</v>
      </c>
      <c r="F40" s="90" t="s">
        <v>26</v>
      </c>
      <c r="G40" s="91" t="s">
        <v>28</v>
      </c>
      <c r="H40" s="102"/>
      <c r="I40" s="103"/>
      <c r="J40" s="103"/>
      <c r="K40" s="103" t="s">
        <v>42</v>
      </c>
      <c r="L40" s="103"/>
      <c r="M40" s="92">
        <v>0.03275462962962963</v>
      </c>
      <c r="N40" s="93">
        <v>1</v>
      </c>
      <c r="O40" s="94">
        <v>0</v>
      </c>
      <c r="P40" s="95">
        <v>0.020833333333333332</v>
      </c>
      <c r="Q40" s="96">
        <v>0.05358796296296296</v>
      </c>
      <c r="R40" s="97">
        <v>0.05358796296296296</v>
      </c>
      <c r="S40" s="104">
        <v>34</v>
      </c>
      <c r="T40" s="98">
        <v>4.4820909970958365</v>
      </c>
      <c r="U40" s="105"/>
      <c r="V40" s="106"/>
    </row>
    <row r="41" spans="1:22" s="1" customFormat="1" ht="12" customHeight="1" thickBot="1">
      <c r="A41" s="99">
        <v>35</v>
      </c>
      <c r="B41" s="88" t="s">
        <v>213</v>
      </c>
      <c r="C41" s="89" t="s">
        <v>214</v>
      </c>
      <c r="D41" s="100">
        <v>1998</v>
      </c>
      <c r="E41" s="101" t="s">
        <v>35</v>
      </c>
      <c r="F41" s="90" t="s">
        <v>215</v>
      </c>
      <c r="G41" s="91" t="s">
        <v>32</v>
      </c>
      <c r="H41" s="102"/>
      <c r="I41" s="103"/>
      <c r="J41" s="103"/>
      <c r="K41" s="103" t="s">
        <v>42</v>
      </c>
      <c r="L41" s="103"/>
      <c r="M41" s="92">
        <v>0.03400462962962963</v>
      </c>
      <c r="N41" s="93">
        <v>1</v>
      </c>
      <c r="O41" s="94">
        <v>0</v>
      </c>
      <c r="P41" s="95">
        <v>0.020833333333333332</v>
      </c>
      <c r="Q41" s="96">
        <v>0.054837962962962956</v>
      </c>
      <c r="R41" s="97">
        <v>0.054837962962962956</v>
      </c>
      <c r="S41" s="104">
        <v>35</v>
      </c>
      <c r="T41" s="98">
        <v>4.586640851887705</v>
      </c>
      <c r="U41" s="105"/>
      <c r="V41" s="106"/>
    </row>
    <row r="42" spans="1:22" s="1" customFormat="1" ht="13.5" customHeight="1" thickBot="1">
      <c r="A42" s="99">
        <v>36</v>
      </c>
      <c r="B42" s="88" t="s">
        <v>216</v>
      </c>
      <c r="C42" s="89" t="s">
        <v>217</v>
      </c>
      <c r="D42" s="100">
        <v>1998</v>
      </c>
      <c r="E42" s="101" t="s">
        <v>218</v>
      </c>
      <c r="F42" s="90" t="s">
        <v>53</v>
      </c>
      <c r="G42" s="91" t="s">
        <v>28</v>
      </c>
      <c r="H42" s="102"/>
      <c r="I42" s="103"/>
      <c r="J42" s="103"/>
      <c r="K42" s="103" t="s">
        <v>42</v>
      </c>
      <c r="L42" s="103"/>
      <c r="M42" s="92">
        <v>0.05578703703703703</v>
      </c>
      <c r="N42" s="93">
        <v>1</v>
      </c>
      <c r="O42" s="94">
        <v>0.018657407407407407</v>
      </c>
      <c r="P42" s="95">
        <v>0.020833333333333332</v>
      </c>
      <c r="Q42" s="96">
        <v>0.05796296296296295</v>
      </c>
      <c r="R42" s="97">
        <v>0.05796296296296295</v>
      </c>
      <c r="S42" s="104">
        <v>36</v>
      </c>
      <c r="T42" s="98">
        <v>4.848015488867375</v>
      </c>
      <c r="U42" s="105"/>
      <c r="V42" s="106"/>
    </row>
    <row r="43" spans="1:22" s="1" customFormat="1" ht="13.5" customHeight="1" thickBot="1">
      <c r="A43" s="99">
        <v>37</v>
      </c>
      <c r="B43" s="88" t="s">
        <v>219</v>
      </c>
      <c r="C43" s="89" t="s">
        <v>220</v>
      </c>
      <c r="D43" s="100">
        <v>1968</v>
      </c>
      <c r="E43" s="101" t="s">
        <v>35</v>
      </c>
      <c r="F43" s="90" t="s">
        <v>37</v>
      </c>
      <c r="G43" s="91" t="s">
        <v>39</v>
      </c>
      <c r="H43" s="102"/>
      <c r="I43" s="103"/>
      <c r="J43" s="103"/>
      <c r="K43" s="103" t="s">
        <v>42</v>
      </c>
      <c r="L43" s="103"/>
      <c r="M43" s="92">
        <v>0.042986111111111114</v>
      </c>
      <c r="N43" s="93">
        <v>1</v>
      </c>
      <c r="O43" s="94">
        <v>0.0053125</v>
      </c>
      <c r="P43" s="95">
        <v>0.020833333333333332</v>
      </c>
      <c r="Q43" s="96">
        <v>0.05885416666666667</v>
      </c>
      <c r="R43" s="97">
        <v>0.05885416666666667</v>
      </c>
      <c r="S43" s="104">
        <v>37</v>
      </c>
      <c r="T43" s="98">
        <v>4.922555663117134</v>
      </c>
      <c r="U43" s="105"/>
      <c r="V43" s="106"/>
    </row>
    <row r="44" spans="1:22" s="1" customFormat="1" ht="13.5" customHeight="1" thickBot="1">
      <c r="A44" s="99">
        <v>38</v>
      </c>
      <c r="B44" s="88" t="s">
        <v>221</v>
      </c>
      <c r="C44" s="89" t="s">
        <v>222</v>
      </c>
      <c r="D44" s="100">
        <v>1996</v>
      </c>
      <c r="E44" s="101" t="s">
        <v>35</v>
      </c>
      <c r="F44" s="90" t="s">
        <v>53</v>
      </c>
      <c r="G44" s="91" t="s">
        <v>28</v>
      </c>
      <c r="H44" s="102" t="s">
        <v>42</v>
      </c>
      <c r="I44" s="103"/>
      <c r="J44" s="103"/>
      <c r="K44" s="103"/>
      <c r="L44" s="103"/>
      <c r="M44" s="92">
        <v>0.038148148148148146</v>
      </c>
      <c r="N44" s="93">
        <v>1</v>
      </c>
      <c r="O44" s="94">
        <v>0</v>
      </c>
      <c r="P44" s="95">
        <v>0.020833333333333332</v>
      </c>
      <c r="Q44" s="96">
        <v>0.05898148148148148</v>
      </c>
      <c r="R44" s="97">
        <v>0.05898148148148148</v>
      </c>
      <c r="S44" s="104">
        <v>38</v>
      </c>
      <c r="T44" s="98">
        <v>4.9332042594385275</v>
      </c>
      <c r="U44" s="105"/>
      <c r="V44" s="106"/>
    </row>
    <row r="45" spans="1:22" s="1" customFormat="1" ht="13.5" customHeight="1" thickBot="1">
      <c r="A45" s="99">
        <v>39</v>
      </c>
      <c r="B45" s="88" t="s">
        <v>223</v>
      </c>
      <c r="C45" s="89" t="s">
        <v>224</v>
      </c>
      <c r="D45" s="100">
        <v>1987</v>
      </c>
      <c r="E45" s="101" t="s">
        <v>35</v>
      </c>
      <c r="F45" s="90" t="s">
        <v>131</v>
      </c>
      <c r="G45" s="91" t="s">
        <v>39</v>
      </c>
      <c r="H45" s="102"/>
      <c r="I45" s="103"/>
      <c r="J45" s="103"/>
      <c r="K45" s="103" t="s">
        <v>42</v>
      </c>
      <c r="L45" s="103"/>
      <c r="M45" s="92">
        <v>0.042199074074074076</v>
      </c>
      <c r="N45" s="93">
        <v>1</v>
      </c>
      <c r="O45" s="94">
        <v>0.003599537037037037</v>
      </c>
      <c r="P45" s="95">
        <v>0.020833333333333332</v>
      </c>
      <c r="Q45" s="96">
        <v>0.05943287037037037</v>
      </c>
      <c r="R45" s="97">
        <v>0.05943287037037037</v>
      </c>
      <c r="S45" s="104">
        <v>39</v>
      </c>
      <c r="T45" s="98">
        <v>4.970958373668925</v>
      </c>
      <c r="U45" s="105"/>
      <c r="V45" s="106"/>
    </row>
    <row r="46" spans="1:22" s="1" customFormat="1" ht="13.5" customHeight="1" thickBot="1">
      <c r="A46" s="99">
        <v>40</v>
      </c>
      <c r="B46" s="88" t="s">
        <v>225</v>
      </c>
      <c r="C46" s="89" t="s">
        <v>226</v>
      </c>
      <c r="D46" s="100">
        <v>1991</v>
      </c>
      <c r="E46" s="101" t="s">
        <v>35</v>
      </c>
      <c r="F46" s="90" t="s">
        <v>131</v>
      </c>
      <c r="G46" s="91" t="s">
        <v>39</v>
      </c>
      <c r="H46" s="102"/>
      <c r="I46" s="103"/>
      <c r="J46" s="103"/>
      <c r="K46" s="103" t="s">
        <v>42</v>
      </c>
      <c r="L46" s="103"/>
      <c r="M46" s="92">
        <v>0.04583333333333334</v>
      </c>
      <c r="N46" s="93">
        <v>1</v>
      </c>
      <c r="O46" s="94">
        <v>0.005613425925925927</v>
      </c>
      <c r="P46" s="95">
        <v>0.020833333333333332</v>
      </c>
      <c r="Q46" s="96">
        <v>0.06105324074074075</v>
      </c>
      <c r="R46" s="97">
        <v>0.06105324074074075</v>
      </c>
      <c r="S46" s="104">
        <v>40</v>
      </c>
      <c r="T46" s="98">
        <v>5.106485963213939</v>
      </c>
      <c r="U46" s="105"/>
      <c r="V46" s="106"/>
    </row>
    <row r="47" spans="1:22" s="1" customFormat="1" ht="13.5" customHeight="1" thickBot="1">
      <c r="A47" s="99">
        <v>41</v>
      </c>
      <c r="B47" s="88" t="s">
        <v>227</v>
      </c>
      <c r="C47" s="89" t="s">
        <v>228</v>
      </c>
      <c r="D47" s="100">
        <v>1986</v>
      </c>
      <c r="E47" s="101" t="s">
        <v>35</v>
      </c>
      <c r="F47" s="90" t="s">
        <v>60</v>
      </c>
      <c r="G47" s="91" t="s">
        <v>60</v>
      </c>
      <c r="H47" s="102"/>
      <c r="I47" s="103"/>
      <c r="J47" s="103"/>
      <c r="K47" s="103" t="s">
        <v>42</v>
      </c>
      <c r="L47" s="103"/>
      <c r="M47" s="92">
        <v>0.04858796296296297</v>
      </c>
      <c r="N47" s="93">
        <v>1</v>
      </c>
      <c r="O47" s="94">
        <v>0.002835648148148148</v>
      </c>
      <c r="P47" s="95">
        <v>0.020833333333333332</v>
      </c>
      <c r="Q47" s="96">
        <v>0.06658564814814814</v>
      </c>
      <c r="R47" s="97">
        <v>0.06658564814814814</v>
      </c>
      <c r="S47" s="104">
        <v>41</v>
      </c>
      <c r="T47" s="98">
        <v>5.56921587608906</v>
      </c>
      <c r="U47" s="105"/>
      <c r="V47" s="106"/>
    </row>
    <row r="48" spans="1:22" s="1" customFormat="1" ht="13.5" customHeight="1" thickBot="1">
      <c r="A48" s="99">
        <v>42</v>
      </c>
      <c r="B48" s="88" t="s">
        <v>229</v>
      </c>
      <c r="C48" s="89" t="s">
        <v>230</v>
      </c>
      <c r="D48" s="100">
        <v>1995</v>
      </c>
      <c r="E48" s="101" t="s">
        <v>35</v>
      </c>
      <c r="F48" s="90" t="s">
        <v>53</v>
      </c>
      <c r="G48" s="91" t="s">
        <v>28</v>
      </c>
      <c r="H48" s="102"/>
      <c r="I48" s="103" t="s">
        <v>42</v>
      </c>
      <c r="J48" s="103"/>
      <c r="K48" s="103" t="s">
        <v>42</v>
      </c>
      <c r="L48" s="103"/>
      <c r="M48" s="92">
        <v>0.03366898148148148</v>
      </c>
      <c r="N48" s="93">
        <v>2</v>
      </c>
      <c r="O48" s="94">
        <v>0.006689814814814814</v>
      </c>
      <c r="P48" s="95">
        <v>0.041666666666666664</v>
      </c>
      <c r="Q48" s="96">
        <v>0.06899305555555554</v>
      </c>
      <c r="R48" s="97">
        <v>0.06899305555555554</v>
      </c>
      <c r="S48" s="104">
        <v>42</v>
      </c>
      <c r="T48" s="98">
        <v>5.770571151984509</v>
      </c>
      <c r="U48" s="105"/>
      <c r="V48" s="106"/>
    </row>
    <row r="49" spans="1:22" s="1" customFormat="1" ht="13.5" customHeight="1" thickBot="1">
      <c r="A49" s="99">
        <v>43</v>
      </c>
      <c r="B49" s="88" t="s">
        <v>231</v>
      </c>
      <c r="C49" s="89" t="s">
        <v>232</v>
      </c>
      <c r="D49" s="100"/>
      <c r="E49" s="101">
        <v>1</v>
      </c>
      <c r="F49" s="90" t="s">
        <v>48</v>
      </c>
      <c r="G49" s="91" t="s">
        <v>39</v>
      </c>
      <c r="H49" s="102"/>
      <c r="I49" s="103"/>
      <c r="J49" s="103" t="s">
        <v>42</v>
      </c>
      <c r="K49" s="103" t="s">
        <v>42</v>
      </c>
      <c r="L49" s="103"/>
      <c r="M49" s="92">
        <v>0.030879629629629632</v>
      </c>
      <c r="N49" s="93">
        <v>2</v>
      </c>
      <c r="O49" s="94">
        <v>0.0001273148148148148</v>
      </c>
      <c r="P49" s="95">
        <v>0.041666666666666664</v>
      </c>
      <c r="Q49" s="96">
        <v>0.07276620370370371</v>
      </c>
      <c r="R49" s="97">
        <v>0.07276620370370371</v>
      </c>
      <c r="S49" s="104">
        <v>43</v>
      </c>
      <c r="T49" s="98">
        <v>6.086156824782187</v>
      </c>
      <c r="U49" s="105"/>
      <c r="V49" s="106"/>
    </row>
    <row r="50" spans="1:22" s="1" customFormat="1" ht="13.5" customHeight="1" thickBot="1">
      <c r="A50" s="99">
        <v>44</v>
      </c>
      <c r="B50" s="88" t="s">
        <v>233</v>
      </c>
      <c r="C50" s="89" t="s">
        <v>234</v>
      </c>
      <c r="D50" s="100">
        <v>1991</v>
      </c>
      <c r="E50" s="101" t="s">
        <v>35</v>
      </c>
      <c r="F50" s="90" t="s">
        <v>53</v>
      </c>
      <c r="G50" s="91" t="s">
        <v>28</v>
      </c>
      <c r="H50" s="102" t="s">
        <v>42</v>
      </c>
      <c r="I50" s="103"/>
      <c r="J50" s="103"/>
      <c r="K50" s="103" t="s">
        <v>42</v>
      </c>
      <c r="L50" s="103"/>
      <c r="M50" s="92">
        <v>0.03349537037037037</v>
      </c>
      <c r="N50" s="93">
        <v>2</v>
      </c>
      <c r="O50" s="94">
        <v>0.0006828703703703703</v>
      </c>
      <c r="P50" s="95">
        <v>0.041666666666666664</v>
      </c>
      <c r="Q50" s="96">
        <v>0.07482638888888889</v>
      </c>
      <c r="R50" s="97">
        <v>0.07482638888888889</v>
      </c>
      <c r="S50" s="104">
        <v>44</v>
      </c>
      <c r="T50" s="98">
        <v>6.258470474346562</v>
      </c>
      <c r="U50" s="105"/>
      <c r="V50" s="106"/>
    </row>
    <row r="51" spans="1:22" s="1" customFormat="1" ht="13.5" customHeight="1" thickBot="1">
      <c r="A51" s="99">
        <v>45</v>
      </c>
      <c r="B51" s="88" t="s">
        <v>235</v>
      </c>
      <c r="C51" s="89" t="s">
        <v>236</v>
      </c>
      <c r="D51" s="100">
        <v>1998</v>
      </c>
      <c r="E51" s="101" t="s">
        <v>35</v>
      </c>
      <c r="F51" s="90" t="s">
        <v>40</v>
      </c>
      <c r="G51" s="91" t="s">
        <v>40</v>
      </c>
      <c r="H51" s="102" t="s">
        <v>42</v>
      </c>
      <c r="I51" s="103"/>
      <c r="J51" s="103"/>
      <c r="K51" s="103" t="s">
        <v>42</v>
      </c>
      <c r="L51" s="103"/>
      <c r="M51" s="92">
        <v>0.03614583333333333</v>
      </c>
      <c r="N51" s="93">
        <v>2</v>
      </c>
      <c r="O51" s="94">
        <v>0.0021875</v>
      </c>
      <c r="P51" s="95">
        <v>0.041666666666666664</v>
      </c>
      <c r="Q51" s="96">
        <v>0.075625</v>
      </c>
      <c r="R51" s="97">
        <v>0.075625</v>
      </c>
      <c r="S51" s="104">
        <v>45</v>
      </c>
      <c r="T51" s="98">
        <v>6.325266214908034</v>
      </c>
      <c r="U51" s="105"/>
      <c r="V51" s="106"/>
    </row>
    <row r="52" spans="1:22" s="1" customFormat="1" ht="13.5" customHeight="1" thickBot="1">
      <c r="A52" s="99">
        <v>46</v>
      </c>
      <c r="B52" s="88" t="s">
        <v>237</v>
      </c>
      <c r="C52" s="89" t="s">
        <v>238</v>
      </c>
      <c r="D52" s="100">
        <v>1994</v>
      </c>
      <c r="E52" s="101" t="s">
        <v>35</v>
      </c>
      <c r="F52" s="90" t="s">
        <v>65</v>
      </c>
      <c r="G52" s="91" t="s">
        <v>65</v>
      </c>
      <c r="H52" s="102" t="s">
        <v>42</v>
      </c>
      <c r="I52" s="103"/>
      <c r="J52" s="103"/>
      <c r="K52" s="103" t="s">
        <v>42</v>
      </c>
      <c r="L52" s="103"/>
      <c r="M52" s="92">
        <v>0.03439814814814814</v>
      </c>
      <c r="N52" s="93">
        <v>2</v>
      </c>
      <c r="O52" s="94">
        <v>0</v>
      </c>
      <c r="P52" s="95">
        <v>0.041666666666666664</v>
      </c>
      <c r="Q52" s="96">
        <v>0.07606481481481481</v>
      </c>
      <c r="R52" s="97">
        <v>0.07606481481481481</v>
      </c>
      <c r="S52" s="104">
        <v>46</v>
      </c>
      <c r="T52" s="98">
        <v>6.362052274927394</v>
      </c>
      <c r="U52" s="105"/>
      <c r="V52" s="106"/>
    </row>
    <row r="53" spans="1:22" s="1" customFormat="1" ht="13.5" customHeight="1" thickBot="1">
      <c r="A53" s="99">
        <v>47</v>
      </c>
      <c r="B53" s="88" t="s">
        <v>239</v>
      </c>
      <c r="C53" s="89" t="s">
        <v>240</v>
      </c>
      <c r="D53" s="100">
        <v>1996</v>
      </c>
      <c r="E53" s="101" t="s">
        <v>35</v>
      </c>
      <c r="F53" s="90" t="s">
        <v>65</v>
      </c>
      <c r="G53" s="91" t="s">
        <v>65</v>
      </c>
      <c r="H53" s="102" t="s">
        <v>42</v>
      </c>
      <c r="I53" s="103"/>
      <c r="J53" s="103"/>
      <c r="K53" s="103" t="s">
        <v>42</v>
      </c>
      <c r="L53" s="103"/>
      <c r="M53" s="92">
        <v>0.04788194444444445</v>
      </c>
      <c r="N53" s="93">
        <v>2</v>
      </c>
      <c r="O53" s="94">
        <v>0.010949074074074075</v>
      </c>
      <c r="P53" s="95">
        <v>0.041666666666666664</v>
      </c>
      <c r="Q53" s="96">
        <v>0.07859953703703704</v>
      </c>
      <c r="R53" s="97">
        <v>0.07859953703703704</v>
      </c>
      <c r="S53" s="104">
        <v>47</v>
      </c>
      <c r="T53" s="98">
        <v>6.574056147144239</v>
      </c>
      <c r="U53" s="105"/>
      <c r="V53" s="106"/>
    </row>
    <row r="54" spans="1:22" s="1" customFormat="1" ht="13.5" customHeight="1" thickBot="1">
      <c r="A54" s="99">
        <v>48</v>
      </c>
      <c r="B54" s="88" t="s">
        <v>241</v>
      </c>
      <c r="C54" s="89" t="s">
        <v>242</v>
      </c>
      <c r="D54" s="100">
        <v>1985</v>
      </c>
      <c r="E54" s="101" t="s">
        <v>35</v>
      </c>
      <c r="F54" s="90" t="s">
        <v>60</v>
      </c>
      <c r="G54" s="91" t="s">
        <v>60</v>
      </c>
      <c r="H54" s="102" t="s">
        <v>42</v>
      </c>
      <c r="I54" s="103"/>
      <c r="J54" s="103"/>
      <c r="K54" s="103" t="s">
        <v>42</v>
      </c>
      <c r="L54" s="103"/>
      <c r="M54" s="92">
        <v>0.047002314814814816</v>
      </c>
      <c r="N54" s="93">
        <v>2</v>
      </c>
      <c r="O54" s="94">
        <v>0.0029166666666666672</v>
      </c>
      <c r="P54" s="95">
        <v>0.041666666666666664</v>
      </c>
      <c r="Q54" s="96">
        <v>0.08575231481481482</v>
      </c>
      <c r="R54" s="97">
        <v>0.08575231481481482</v>
      </c>
      <c r="S54" s="104">
        <v>48</v>
      </c>
      <c r="T54" s="98">
        <v>7.172313649564376</v>
      </c>
      <c r="U54" s="105"/>
      <c r="V54" s="106"/>
    </row>
    <row r="55" spans="1:22" s="1" customFormat="1" ht="13.5" customHeight="1" thickBot="1">
      <c r="A55" s="99">
        <v>49</v>
      </c>
      <c r="B55" s="88" t="s">
        <v>243</v>
      </c>
      <c r="C55" s="89" t="s">
        <v>244</v>
      </c>
      <c r="D55" s="100">
        <v>1997</v>
      </c>
      <c r="E55" s="101" t="s">
        <v>35</v>
      </c>
      <c r="F55" s="90" t="s">
        <v>245</v>
      </c>
      <c r="G55" s="91" t="s">
        <v>71</v>
      </c>
      <c r="H55" s="102" t="s">
        <v>42</v>
      </c>
      <c r="I55" s="103" t="s">
        <v>42</v>
      </c>
      <c r="J55" s="103"/>
      <c r="K55" s="103" t="s">
        <v>42</v>
      </c>
      <c r="L55" s="103"/>
      <c r="M55" s="92">
        <v>0.033900462962962966</v>
      </c>
      <c r="N55" s="93">
        <v>3</v>
      </c>
      <c r="O55" s="94">
        <v>0</v>
      </c>
      <c r="P55" s="95">
        <v>0.0625</v>
      </c>
      <c r="Q55" s="96">
        <v>0.09674768518518519</v>
      </c>
      <c r="R55" s="97">
        <v>0.09674768518518519</v>
      </c>
      <c r="S55" s="104">
        <v>49</v>
      </c>
      <c r="T55" s="98">
        <v>8.091965150048402</v>
      </c>
      <c r="U55" s="105"/>
      <c r="V55" s="106"/>
    </row>
    <row r="56" spans="1:22" s="1" customFormat="1" ht="13.5" customHeight="1" thickBot="1">
      <c r="A56" s="99">
        <v>50</v>
      </c>
      <c r="B56" s="88" t="s">
        <v>246</v>
      </c>
      <c r="C56" s="89" t="s">
        <v>247</v>
      </c>
      <c r="D56" s="100">
        <v>1998</v>
      </c>
      <c r="E56" s="101" t="s">
        <v>35</v>
      </c>
      <c r="F56" s="90" t="s">
        <v>40</v>
      </c>
      <c r="G56" s="91" t="s">
        <v>40</v>
      </c>
      <c r="H56" s="102" t="s">
        <v>42</v>
      </c>
      <c r="I56" s="103" t="s">
        <v>42</v>
      </c>
      <c r="J56" s="103"/>
      <c r="K56" s="103" t="s">
        <v>42</v>
      </c>
      <c r="L56" s="103"/>
      <c r="M56" s="92">
        <v>0.03688657407407408</v>
      </c>
      <c r="N56" s="93">
        <v>3</v>
      </c>
      <c r="O56" s="94">
        <v>0</v>
      </c>
      <c r="P56" s="95">
        <v>0.0625</v>
      </c>
      <c r="Q56" s="96">
        <v>0.09938657407407409</v>
      </c>
      <c r="R56" s="97">
        <v>0.09938657407407409</v>
      </c>
      <c r="S56" s="104">
        <v>50</v>
      </c>
      <c r="T56" s="98">
        <v>8.31268151016457</v>
      </c>
      <c r="U56" s="105"/>
      <c r="V56" s="106"/>
    </row>
    <row r="57" spans="1:22" s="1" customFormat="1" ht="13.5" customHeight="1" thickBot="1">
      <c r="A57" s="99">
        <v>51</v>
      </c>
      <c r="B57" s="88" t="s">
        <v>248</v>
      </c>
      <c r="C57" s="89" t="s">
        <v>249</v>
      </c>
      <c r="D57" s="100">
        <v>1998</v>
      </c>
      <c r="E57" s="101" t="s">
        <v>35</v>
      </c>
      <c r="F57" s="90" t="s">
        <v>65</v>
      </c>
      <c r="G57" s="91" t="s">
        <v>65</v>
      </c>
      <c r="H57" s="102" t="s">
        <v>42</v>
      </c>
      <c r="I57" s="103"/>
      <c r="J57" s="103" t="s">
        <v>42</v>
      </c>
      <c r="K57" s="103" t="s">
        <v>42</v>
      </c>
      <c r="L57" s="103"/>
      <c r="M57" s="92">
        <v>0.041944444444444444</v>
      </c>
      <c r="N57" s="93">
        <v>3</v>
      </c>
      <c r="O57" s="94">
        <v>0</v>
      </c>
      <c r="P57" s="95">
        <v>0.0625</v>
      </c>
      <c r="Q57" s="96">
        <v>0.10479166666666669</v>
      </c>
      <c r="R57" s="97">
        <v>0.10479166666666669</v>
      </c>
      <c r="S57" s="104">
        <v>51</v>
      </c>
      <c r="T57" s="98">
        <v>8.764762826718295</v>
      </c>
      <c r="U57" s="105"/>
      <c r="V57" s="106"/>
    </row>
    <row r="58" spans="1:22" s="1" customFormat="1" ht="13.5" customHeight="1" thickBot="1">
      <c r="A58" s="99">
        <v>52</v>
      </c>
      <c r="B58" s="88" t="s">
        <v>250</v>
      </c>
      <c r="C58" s="89" t="s">
        <v>251</v>
      </c>
      <c r="D58" s="100">
        <v>1998</v>
      </c>
      <c r="E58" s="101" t="s">
        <v>35</v>
      </c>
      <c r="F58" s="90" t="s">
        <v>53</v>
      </c>
      <c r="G58" s="91" t="s">
        <v>28</v>
      </c>
      <c r="H58" s="102" t="s">
        <v>42</v>
      </c>
      <c r="I58" s="103" t="s">
        <v>42</v>
      </c>
      <c r="J58" s="103"/>
      <c r="K58" s="103" t="s">
        <v>42</v>
      </c>
      <c r="L58" s="103"/>
      <c r="M58" s="92">
        <v>0.05366898148148148</v>
      </c>
      <c r="N58" s="93">
        <v>3</v>
      </c>
      <c r="O58" s="94">
        <v>0.006527777777777779</v>
      </c>
      <c r="P58" s="95">
        <v>0.0625</v>
      </c>
      <c r="Q58" s="96">
        <v>0.1096412037037037</v>
      </c>
      <c r="R58" s="97">
        <v>0.1096412037037037</v>
      </c>
      <c r="S58" s="104">
        <v>52</v>
      </c>
      <c r="T58" s="98">
        <v>9.170377541142303</v>
      </c>
      <c r="U58" s="105"/>
      <c r="V58" s="106"/>
    </row>
    <row r="59" spans="1:22" s="1" customFormat="1" ht="13.5" customHeight="1" thickBot="1">
      <c r="A59" s="99">
        <v>53</v>
      </c>
      <c r="B59" s="88" t="s">
        <v>252</v>
      </c>
      <c r="C59" s="89" t="s">
        <v>253</v>
      </c>
      <c r="D59" s="100">
        <v>1998</v>
      </c>
      <c r="E59" s="101" t="s">
        <v>35</v>
      </c>
      <c r="F59" s="90" t="s">
        <v>104</v>
      </c>
      <c r="G59" s="91" t="s">
        <v>39</v>
      </c>
      <c r="H59" s="102"/>
      <c r="I59" s="103"/>
      <c r="J59" s="103"/>
      <c r="K59" s="103"/>
      <c r="L59" s="103"/>
      <c r="M59" s="92" t="s">
        <v>63</v>
      </c>
      <c r="N59" s="93">
        <v>0</v>
      </c>
      <c r="O59" s="94">
        <v>0</v>
      </c>
      <c r="P59" s="107"/>
      <c r="Q59" s="108" t="s">
        <v>63</v>
      </c>
      <c r="R59" s="109" t="s">
        <v>64</v>
      </c>
      <c r="S59" s="104" t="s">
        <v>63</v>
      </c>
      <c r="T59" s="98"/>
      <c r="U59" s="105"/>
      <c r="V59" s="106"/>
    </row>
    <row r="60" spans="1:22" s="1" customFormat="1" ht="13.5" customHeight="1" thickBot="1">
      <c r="A60" s="99">
        <v>54</v>
      </c>
      <c r="B60" s="88" t="s">
        <v>254</v>
      </c>
      <c r="C60" s="89" t="s">
        <v>255</v>
      </c>
      <c r="D60" s="100">
        <v>1997</v>
      </c>
      <c r="E60" s="101" t="s">
        <v>35</v>
      </c>
      <c r="F60" s="90" t="s">
        <v>51</v>
      </c>
      <c r="G60" s="91" t="s">
        <v>71</v>
      </c>
      <c r="H60" s="102"/>
      <c r="I60" s="103"/>
      <c r="J60" s="103"/>
      <c r="K60" s="103"/>
      <c r="L60" s="103"/>
      <c r="M60" s="92" t="s">
        <v>63</v>
      </c>
      <c r="N60" s="93">
        <v>0</v>
      </c>
      <c r="O60" s="94">
        <v>0</v>
      </c>
      <c r="P60" s="107"/>
      <c r="Q60" s="108" t="s">
        <v>63</v>
      </c>
      <c r="R60" s="109" t="s">
        <v>64</v>
      </c>
      <c r="S60" s="104" t="s">
        <v>63</v>
      </c>
      <c r="T60" s="98"/>
      <c r="U60" s="105"/>
      <c r="V60" s="106"/>
    </row>
    <row r="61" spans="1:22" s="1" customFormat="1" ht="13.5" customHeight="1" thickBot="1">
      <c r="A61" s="99">
        <v>55</v>
      </c>
      <c r="B61" s="88" t="s">
        <v>256</v>
      </c>
      <c r="C61" s="89" t="s">
        <v>257</v>
      </c>
      <c r="D61" s="100">
        <v>1996</v>
      </c>
      <c r="E61" s="101" t="s">
        <v>35</v>
      </c>
      <c r="F61" s="90" t="s">
        <v>51</v>
      </c>
      <c r="G61" s="91" t="s">
        <v>71</v>
      </c>
      <c r="H61" s="102"/>
      <c r="I61" s="103"/>
      <c r="J61" s="103"/>
      <c r="K61" s="103"/>
      <c r="L61" s="103"/>
      <c r="M61" s="92" t="s">
        <v>63</v>
      </c>
      <c r="N61" s="93">
        <v>0</v>
      </c>
      <c r="O61" s="94">
        <v>0</v>
      </c>
      <c r="P61" s="107"/>
      <c r="Q61" s="108" t="s">
        <v>63</v>
      </c>
      <c r="R61" s="109" t="s">
        <v>64</v>
      </c>
      <c r="S61" s="104" t="s">
        <v>63</v>
      </c>
      <c r="T61" s="98"/>
      <c r="U61" s="105"/>
      <c r="V61" s="106"/>
    </row>
    <row r="62" spans="2:20" s="1" customFormat="1" ht="12.75" outlineLevel="1">
      <c r="B62" s="174"/>
      <c r="D62" s="3"/>
      <c r="E62" s="175" t="s">
        <v>72</v>
      </c>
      <c r="F62" s="57">
        <v>626</v>
      </c>
      <c r="G62" s="174"/>
      <c r="M62" s="5"/>
      <c r="N62" s="6"/>
      <c r="P62" s="7"/>
      <c r="R62" s="8"/>
      <c r="S62" s="56">
        <v>1</v>
      </c>
      <c r="T62" s="10"/>
    </row>
    <row r="63" spans="2:20" s="1" customFormat="1" ht="12.75" outlineLevel="1">
      <c r="B63" s="174"/>
      <c r="D63" s="3"/>
      <c r="E63" s="175"/>
      <c r="F63" s="57"/>
      <c r="G63" s="174"/>
      <c r="M63" s="5"/>
      <c r="N63" s="6"/>
      <c r="P63" s="7"/>
      <c r="R63" s="8"/>
      <c r="S63" s="56"/>
      <c r="T63" s="10"/>
    </row>
    <row r="64" spans="2:20" s="1" customFormat="1" ht="12.75" outlineLevel="1">
      <c r="B64" s="174"/>
      <c r="C64" s="1" t="s">
        <v>258</v>
      </c>
      <c r="D64" s="3"/>
      <c r="E64" s="175"/>
      <c r="F64" s="57"/>
      <c r="G64" s="174"/>
      <c r="M64" s="5"/>
      <c r="N64" s="6"/>
      <c r="P64" s="7"/>
      <c r="R64" s="8"/>
      <c r="S64" s="56"/>
      <c r="T64" s="10"/>
    </row>
    <row r="65" spans="2:20" s="1" customFormat="1" ht="12.75" outlineLevel="1">
      <c r="B65" s="174"/>
      <c r="C65" s="1" t="s">
        <v>259</v>
      </c>
      <c r="D65" s="3"/>
      <c r="E65" s="175"/>
      <c r="F65" s="57"/>
      <c r="G65" s="174"/>
      <c r="M65" s="5"/>
      <c r="N65" s="6"/>
      <c r="P65" s="7"/>
      <c r="R65" s="8"/>
      <c r="S65" s="56"/>
      <c r="T65" s="10"/>
    </row>
    <row r="66" spans="2:20" s="1" customFormat="1" ht="12.75" outlineLevel="1">
      <c r="B66" s="174"/>
      <c r="D66" s="3"/>
      <c r="E66" s="175"/>
      <c r="F66" s="57"/>
      <c r="G66" s="174"/>
      <c r="M66" s="5"/>
      <c r="N66" s="6"/>
      <c r="P66" s="7"/>
      <c r="R66" s="8"/>
      <c r="S66" s="56"/>
      <c r="T66" s="10"/>
    </row>
    <row r="67" spans="1:22" s="69" customFormat="1" ht="26.25" customHeight="1" outlineLevel="1">
      <c r="A67" s="110" t="s">
        <v>75</v>
      </c>
      <c r="B67" s="60"/>
      <c r="C67" s="60"/>
      <c r="D67" s="60"/>
      <c r="E67" s="111"/>
      <c r="F67" s="61"/>
      <c r="G67" s="60"/>
      <c r="H67" s="62"/>
      <c r="I67" s="112"/>
      <c r="J67" s="62"/>
      <c r="K67" s="112"/>
      <c r="L67" s="112"/>
      <c r="M67" s="64"/>
      <c r="N67" s="65"/>
      <c r="O67" s="112"/>
      <c r="P67" s="66"/>
      <c r="Q67" s="112"/>
      <c r="R67" s="67"/>
      <c r="S67" s="68"/>
      <c r="U67" s="70"/>
      <c r="V67" s="70"/>
    </row>
    <row r="68" spans="1:22" s="69" customFormat="1" ht="27" customHeight="1" outlineLevel="1">
      <c r="A68" s="110" t="s">
        <v>76</v>
      </c>
      <c r="C68" s="72"/>
      <c r="D68" s="72"/>
      <c r="E68" s="113"/>
      <c r="H68" s="15"/>
      <c r="J68" s="15"/>
      <c r="M68" s="73"/>
      <c r="N68" s="68"/>
      <c r="P68" s="73"/>
      <c r="S68" s="68"/>
      <c r="U68" s="70"/>
      <c r="V68" s="70"/>
    </row>
    <row r="69" spans="1:20" s="1" customFormat="1" ht="14.25">
      <c r="A69" s="110" t="s">
        <v>260</v>
      </c>
      <c r="B69" s="4"/>
      <c r="C69" s="3"/>
      <c r="D69" s="3"/>
      <c r="E69" s="114"/>
      <c r="G69" s="4"/>
      <c r="M69" s="5"/>
      <c r="N69" s="6"/>
      <c r="P69" s="7"/>
      <c r="R69" s="8"/>
      <c r="S69" s="9"/>
      <c r="T69" s="10"/>
    </row>
    <row r="70" spans="1:20" s="1" customFormat="1" ht="14.25">
      <c r="A70" s="110" t="s">
        <v>261</v>
      </c>
      <c r="B70" s="4"/>
      <c r="C70" s="3"/>
      <c r="D70" s="3"/>
      <c r="E70" s="114"/>
      <c r="G70" s="4"/>
      <c r="M70" s="5"/>
      <c r="N70" s="6"/>
      <c r="P70" s="7"/>
      <c r="R70" s="8"/>
      <c r="S70" s="9"/>
      <c r="T70" s="10"/>
    </row>
    <row r="71" spans="2:20" s="1" customFormat="1" ht="12.75">
      <c r="B71" s="4"/>
      <c r="C71" s="3"/>
      <c r="D71" s="3"/>
      <c r="E71" s="114"/>
      <c r="G71" s="4"/>
      <c r="M71" s="5"/>
      <c r="N71" s="6"/>
      <c r="P71" s="7"/>
      <c r="R71" s="8"/>
      <c r="S71" s="9"/>
      <c r="T71" s="10"/>
    </row>
  </sheetData>
  <sheetProtection/>
  <mergeCells count="13">
    <mergeCell ref="E5:E6"/>
    <mergeCell ref="F5:F6"/>
    <mergeCell ref="G5:G6"/>
    <mergeCell ref="H5:L5"/>
    <mergeCell ref="M5:U5"/>
    <mergeCell ref="V5:V6"/>
    <mergeCell ref="A1:V1"/>
    <mergeCell ref="A2:V2"/>
    <mergeCell ref="A4:V4"/>
    <mergeCell ref="A5:A6"/>
    <mergeCell ref="B5:B6"/>
    <mergeCell ref="C5:C6"/>
    <mergeCell ref="D5:D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4:T28"/>
  <sheetViews>
    <sheetView view="pageBreakPreview" zoomScale="90" zoomScaleNormal="75" zoomScaleSheetLayoutView="90" zoomScalePageLayoutView="0" workbookViewId="0" topLeftCell="A4">
      <selection activeCell="B27" sqref="B27"/>
    </sheetView>
  </sheetViews>
  <sheetFormatPr defaultColWidth="9.140625" defaultRowHeight="12.75"/>
  <cols>
    <col min="1" max="1" width="10.00390625" style="208" customWidth="1"/>
    <col min="2" max="2" width="65.28125" style="338" customWidth="1"/>
    <col min="3" max="3" width="0" style="338" hidden="1" customWidth="1"/>
    <col min="4" max="4" width="18.00390625" style="338" customWidth="1"/>
    <col min="5" max="5" width="15.421875" style="208" customWidth="1"/>
    <col min="6" max="6" width="10.7109375" style="208" customWidth="1"/>
    <col min="7" max="7" width="11.57421875" style="208" customWidth="1"/>
    <col min="8" max="8" width="12.00390625" style="208" customWidth="1"/>
    <col min="9" max="16384" width="9.140625" style="208" customWidth="1"/>
  </cols>
  <sheetData>
    <row r="4" spans="1:11" ht="18" customHeight="1">
      <c r="A4" s="381" t="s">
        <v>291</v>
      </c>
      <c r="B4" s="381"/>
      <c r="C4" s="381"/>
      <c r="D4" s="381"/>
      <c r="E4" s="381"/>
      <c r="F4" s="381"/>
      <c r="G4" s="381"/>
      <c r="H4" s="381"/>
      <c r="I4" s="381"/>
      <c r="J4" s="381"/>
      <c r="K4" s="381"/>
    </row>
    <row r="5" spans="1:20" ht="40.5" customHeight="1">
      <c r="A5" s="380" t="s">
        <v>290</v>
      </c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250"/>
      <c r="M5" s="250"/>
      <c r="N5" s="250"/>
      <c r="O5" s="250"/>
      <c r="P5" s="250"/>
      <c r="Q5" s="250"/>
      <c r="R5" s="250"/>
      <c r="S5" s="250"/>
      <c r="T5" s="250"/>
    </row>
    <row r="6" spans="1:20" ht="15.75" customHeight="1">
      <c r="A6" s="380" t="s">
        <v>289</v>
      </c>
      <c r="B6" s="380"/>
      <c r="C6" s="380"/>
      <c r="D6" s="380"/>
      <c r="E6" s="380"/>
      <c r="F6" s="380"/>
      <c r="G6" s="380"/>
      <c r="H6" s="380"/>
      <c r="I6" s="380"/>
      <c r="J6" s="380"/>
      <c r="K6" s="380"/>
      <c r="L6" s="248"/>
      <c r="M6" s="248"/>
      <c r="N6" s="248"/>
      <c r="O6" s="248"/>
      <c r="P6" s="248"/>
      <c r="Q6" s="248"/>
      <c r="R6" s="248"/>
      <c r="S6" s="248"/>
      <c r="T6" s="248"/>
    </row>
    <row r="7" spans="1:20" ht="63" customHeight="1">
      <c r="A7" s="380" t="s">
        <v>391</v>
      </c>
      <c r="B7" s="380"/>
      <c r="C7" s="380"/>
      <c r="D7" s="380"/>
      <c r="E7" s="380"/>
      <c r="F7" s="380"/>
      <c r="G7" s="380"/>
      <c r="H7" s="380"/>
      <c r="I7" s="380"/>
      <c r="J7" s="380"/>
      <c r="K7" s="380"/>
      <c r="L7" s="379"/>
      <c r="M7" s="379"/>
      <c r="N7" s="379"/>
      <c r="O7" s="379"/>
      <c r="P7" s="379"/>
      <c r="Q7" s="379"/>
      <c r="R7" s="379"/>
      <c r="S7" s="379"/>
      <c r="T7" s="379"/>
    </row>
    <row r="8" spans="1:20" ht="12.75" customHeight="1">
      <c r="A8" s="378"/>
      <c r="B8" s="378"/>
      <c r="C8" s="378"/>
      <c r="D8" s="377"/>
      <c r="E8" s="377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</row>
    <row r="9" spans="1:7" ht="14.25" customHeight="1">
      <c r="A9" s="377"/>
      <c r="B9" s="377"/>
      <c r="C9" s="377"/>
      <c r="D9" s="377"/>
      <c r="E9" s="377"/>
      <c r="F9" s="376"/>
      <c r="G9" s="376"/>
    </row>
    <row r="10" spans="1:7" ht="25.5" customHeight="1">
      <c r="A10" s="375" t="s">
        <v>390</v>
      </c>
      <c r="B10" s="375"/>
      <c r="C10" s="375"/>
      <c r="D10" s="374"/>
      <c r="E10" s="373"/>
      <c r="F10" s="372"/>
      <c r="G10" s="372"/>
    </row>
    <row r="11" spans="2:20" ht="21.75" customHeight="1">
      <c r="B11" s="370"/>
      <c r="C11" s="370"/>
      <c r="D11" s="370"/>
      <c r="E11" s="368"/>
      <c r="F11" s="368"/>
      <c r="G11" s="368"/>
      <c r="H11" s="368"/>
      <c r="I11" s="368"/>
      <c r="J11" s="368"/>
      <c r="K11" s="368"/>
      <c r="L11" s="368"/>
      <c r="M11" s="368"/>
      <c r="N11" s="368"/>
      <c r="O11" s="368"/>
      <c r="P11" s="368"/>
      <c r="Q11" s="368"/>
      <c r="R11" s="368"/>
      <c r="S11" s="368"/>
      <c r="T11" s="368"/>
    </row>
    <row r="12" spans="1:20" ht="21.75" customHeight="1">
      <c r="A12" s="371" t="s">
        <v>389</v>
      </c>
      <c r="B12" s="371"/>
      <c r="C12" s="370"/>
      <c r="D12" s="370"/>
      <c r="E12" s="368"/>
      <c r="F12" s="368"/>
      <c r="G12" s="368"/>
      <c r="H12" s="368"/>
      <c r="I12" s="368"/>
      <c r="J12" s="368"/>
      <c r="K12" s="369" t="s">
        <v>3</v>
      </c>
      <c r="L12" s="368"/>
      <c r="M12" s="368"/>
      <c r="N12" s="368"/>
      <c r="O12" s="368"/>
      <c r="P12" s="368"/>
      <c r="Q12" s="368"/>
      <c r="R12" s="368"/>
      <c r="S12" s="368"/>
      <c r="T12" s="368"/>
    </row>
    <row r="13" spans="1:11" ht="27.75" customHeight="1">
      <c r="A13" s="367" t="s">
        <v>388</v>
      </c>
      <c r="K13" s="241"/>
    </row>
    <row r="14" spans="1:11" ht="31.5" customHeight="1">
      <c r="A14" s="366" t="s">
        <v>5</v>
      </c>
      <c r="B14" s="365" t="s">
        <v>387</v>
      </c>
      <c r="C14" s="365" t="s">
        <v>386</v>
      </c>
      <c r="D14" s="365" t="s">
        <v>385</v>
      </c>
      <c r="E14" s="365" t="s">
        <v>384</v>
      </c>
      <c r="F14" s="365" t="s">
        <v>275</v>
      </c>
      <c r="G14" s="365" t="s">
        <v>383</v>
      </c>
      <c r="H14" s="365" t="s">
        <v>382</v>
      </c>
      <c r="I14" s="365" t="s">
        <v>275</v>
      </c>
      <c r="J14" s="365" t="s">
        <v>381</v>
      </c>
      <c r="K14" s="365" t="s">
        <v>380</v>
      </c>
    </row>
    <row r="15" spans="1:11" ht="17.25" customHeight="1">
      <c r="A15" s="366"/>
      <c r="B15" s="365"/>
      <c r="C15" s="365"/>
      <c r="D15" s="365"/>
      <c r="E15" s="365"/>
      <c r="F15" s="365"/>
      <c r="G15" s="365"/>
      <c r="H15" s="365"/>
      <c r="I15" s="365"/>
      <c r="J15" s="365"/>
      <c r="K15" s="365"/>
    </row>
    <row r="16" spans="1:11" s="232" customFormat="1" ht="102.75" customHeight="1">
      <c r="A16" s="366"/>
      <c r="B16" s="365"/>
      <c r="C16" s="365"/>
      <c r="D16" s="365"/>
      <c r="E16" s="365"/>
      <c r="F16" s="365"/>
      <c r="G16" s="365"/>
      <c r="H16" s="365"/>
      <c r="I16" s="365"/>
      <c r="J16" s="365"/>
      <c r="K16" s="365"/>
    </row>
    <row r="17" spans="1:11" s="232" customFormat="1" ht="42.75" customHeight="1">
      <c r="A17" s="361">
        <v>1</v>
      </c>
      <c r="B17" s="364" t="s">
        <v>379</v>
      </c>
      <c r="C17" s="358">
        <v>1</v>
      </c>
      <c r="D17" s="358" t="s">
        <v>378</v>
      </c>
      <c r="E17" s="362">
        <v>1</v>
      </c>
      <c r="F17" s="362">
        <v>306</v>
      </c>
      <c r="G17" s="362">
        <v>2</v>
      </c>
      <c r="H17" s="362">
        <v>2</v>
      </c>
      <c r="I17" s="362">
        <v>321</v>
      </c>
      <c r="J17" s="362">
        <f>I17+F17</f>
        <v>627</v>
      </c>
      <c r="K17" s="362">
        <v>1</v>
      </c>
    </row>
    <row r="18" spans="1:11" ht="42.75" customHeight="1">
      <c r="A18" s="361">
        <v>2</v>
      </c>
      <c r="B18" s="360" t="s">
        <v>377</v>
      </c>
      <c r="C18" s="358" t="s">
        <v>370</v>
      </c>
      <c r="D18" s="358" t="s">
        <v>376</v>
      </c>
      <c r="E18" s="362">
        <v>2</v>
      </c>
      <c r="F18" s="362">
        <v>359</v>
      </c>
      <c r="G18" s="362">
        <v>1</v>
      </c>
      <c r="H18" s="362">
        <v>1</v>
      </c>
      <c r="I18" s="362">
        <v>298</v>
      </c>
      <c r="J18" s="362">
        <f>I18+F18</f>
        <v>657</v>
      </c>
      <c r="K18" s="362">
        <v>2</v>
      </c>
    </row>
    <row r="19" spans="1:11" ht="42.75" customHeight="1">
      <c r="A19" s="361">
        <v>3</v>
      </c>
      <c r="B19" s="364" t="s">
        <v>375</v>
      </c>
      <c r="C19" s="358" t="s">
        <v>370</v>
      </c>
      <c r="D19" s="358" t="s">
        <v>374</v>
      </c>
      <c r="E19" s="362">
        <v>3</v>
      </c>
      <c r="F19" s="362">
        <v>439</v>
      </c>
      <c r="G19" s="362">
        <v>4</v>
      </c>
      <c r="H19" s="362">
        <v>4</v>
      </c>
      <c r="I19" s="362">
        <v>603</v>
      </c>
      <c r="J19" s="362">
        <f>I19+F19</f>
        <v>1042</v>
      </c>
      <c r="K19" s="362">
        <v>3</v>
      </c>
    </row>
    <row r="20" spans="1:11" ht="42.75" customHeight="1">
      <c r="A20" s="361">
        <v>4</v>
      </c>
      <c r="B20" s="360" t="s">
        <v>373</v>
      </c>
      <c r="C20" s="358">
        <v>2</v>
      </c>
      <c r="D20" s="358" t="s">
        <v>372</v>
      </c>
      <c r="E20" s="362">
        <v>4</v>
      </c>
      <c r="F20" s="362">
        <v>734</v>
      </c>
      <c r="G20" s="362">
        <v>3</v>
      </c>
      <c r="H20" s="362">
        <v>3</v>
      </c>
      <c r="I20" s="362">
        <v>355</v>
      </c>
      <c r="J20" s="362">
        <f>I20+F20</f>
        <v>1089</v>
      </c>
      <c r="K20" s="362">
        <v>4</v>
      </c>
    </row>
    <row r="21" spans="1:11" ht="42.75" customHeight="1">
      <c r="A21" s="361">
        <v>5</v>
      </c>
      <c r="B21" s="360" t="s">
        <v>371</v>
      </c>
      <c r="C21" s="358" t="s">
        <v>370</v>
      </c>
      <c r="D21" s="358" t="s">
        <v>369</v>
      </c>
      <c r="E21" s="362"/>
      <c r="F21" s="362"/>
      <c r="G21" s="362"/>
      <c r="H21" s="362"/>
      <c r="I21" s="362"/>
      <c r="J21" s="362"/>
      <c r="K21" s="362"/>
    </row>
    <row r="22" spans="1:11" ht="42.75" customHeight="1">
      <c r="A22" s="361">
        <v>6</v>
      </c>
      <c r="B22" s="363" t="s">
        <v>368</v>
      </c>
      <c r="C22" s="351">
        <v>5</v>
      </c>
      <c r="D22" s="351"/>
      <c r="E22" s="351"/>
      <c r="F22" s="351"/>
      <c r="G22" s="351">
        <v>5</v>
      </c>
      <c r="H22" s="351"/>
      <c r="I22" s="351"/>
      <c r="J22" s="362"/>
      <c r="K22" s="362"/>
    </row>
    <row r="23" spans="1:11" ht="42.75" customHeight="1">
      <c r="A23" s="353">
        <v>7</v>
      </c>
      <c r="B23" s="360" t="s">
        <v>367</v>
      </c>
      <c r="C23" s="358"/>
      <c r="D23" s="358"/>
      <c r="E23" s="358"/>
      <c r="F23" s="358"/>
      <c r="G23" s="358" t="s">
        <v>366</v>
      </c>
      <c r="H23" s="358"/>
      <c r="I23" s="358"/>
      <c r="J23" s="358"/>
      <c r="K23" s="357"/>
    </row>
    <row r="24" spans="1:11" ht="42.75" customHeight="1">
      <c r="A24" s="361">
        <v>8</v>
      </c>
      <c r="B24" s="360" t="s">
        <v>365</v>
      </c>
      <c r="C24" s="359"/>
      <c r="D24" s="359"/>
      <c r="E24" s="357"/>
      <c r="F24" s="357"/>
      <c r="G24" s="358" t="s">
        <v>364</v>
      </c>
      <c r="H24" s="357"/>
      <c r="I24" s="357"/>
      <c r="J24" s="357"/>
      <c r="K24" s="357"/>
    </row>
    <row r="25" spans="1:5" ht="42.75" customHeight="1" hidden="1">
      <c r="A25" s="356">
        <v>9</v>
      </c>
      <c r="B25" s="355"/>
      <c r="C25" s="354">
        <v>6</v>
      </c>
      <c r="D25" s="350"/>
      <c r="E25" s="349"/>
    </row>
    <row r="26" spans="1:5" ht="42.75" customHeight="1" hidden="1">
      <c r="A26" s="353">
        <v>10</v>
      </c>
      <c r="B26" s="352"/>
      <c r="C26" s="351">
        <v>7</v>
      </c>
      <c r="D26" s="350"/>
      <c r="E26" s="349"/>
    </row>
    <row r="27" spans="1:15" s="339" customFormat="1" ht="51.75" customHeight="1">
      <c r="A27" s="344" t="s">
        <v>363</v>
      </c>
      <c r="B27" s="348"/>
      <c r="C27" s="348"/>
      <c r="D27" s="348"/>
      <c r="E27" s="347"/>
      <c r="F27" s="347"/>
      <c r="G27" s="347"/>
      <c r="H27" s="342"/>
      <c r="I27" s="346"/>
      <c r="J27" s="342"/>
      <c r="K27" s="342"/>
      <c r="L27" s="341"/>
      <c r="M27" s="340"/>
      <c r="N27" s="210"/>
      <c r="O27" s="210"/>
    </row>
    <row r="28" spans="1:15" s="339" customFormat="1" ht="58.5" customHeight="1">
      <c r="A28" s="344" t="s">
        <v>362</v>
      </c>
      <c r="B28" s="345"/>
      <c r="C28" s="345"/>
      <c r="D28" s="345"/>
      <c r="E28" s="344"/>
      <c r="H28" s="342"/>
      <c r="I28" s="343"/>
      <c r="J28" s="342"/>
      <c r="K28" s="342"/>
      <c r="L28" s="341"/>
      <c r="M28" s="340"/>
      <c r="N28" s="210"/>
      <c r="O28" s="210"/>
    </row>
    <row r="29" ht="36.75" customHeight="1"/>
  </sheetData>
  <sheetProtection selectLockedCells="1" selectUnlockedCells="1"/>
  <mergeCells count="18">
    <mergeCell ref="A4:K4"/>
    <mergeCell ref="A5:K5"/>
    <mergeCell ref="A6:K6"/>
    <mergeCell ref="A7:K7"/>
    <mergeCell ref="A8:C8"/>
    <mergeCell ref="A10:C10"/>
    <mergeCell ref="A12:B12"/>
    <mergeCell ref="A14:A16"/>
    <mergeCell ref="B14:B16"/>
    <mergeCell ref="C14:C16"/>
    <mergeCell ref="D14:D16"/>
    <mergeCell ref="E14:E16"/>
    <mergeCell ref="F14:F16"/>
    <mergeCell ref="G14:G16"/>
    <mergeCell ref="H14:H16"/>
    <mergeCell ref="I14:I16"/>
    <mergeCell ref="J14:J16"/>
    <mergeCell ref="K14:K16"/>
  </mergeCells>
  <printOptions/>
  <pageMargins left="1.1402777777777777" right="0.1597222222222222" top="0.65" bottom="0.20972222222222223" header="0.5118055555555555" footer="0.5118055555555555"/>
  <pageSetup fitToHeight="1" fitToWidth="1" horizontalDpi="300" verticalDpi="300" orientation="portrait" paperSize="9" scale="5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S24"/>
  <sheetViews>
    <sheetView view="pageBreakPreview" zoomScale="90" zoomScaleNormal="75" zoomScaleSheetLayoutView="90" zoomScalePageLayoutView="0" workbookViewId="0" topLeftCell="A1">
      <selection activeCell="D16" sqref="D16"/>
    </sheetView>
  </sheetViews>
  <sheetFormatPr defaultColWidth="9.140625" defaultRowHeight="36.75" customHeight="1"/>
  <cols>
    <col min="1" max="1" width="10.00390625" style="208" customWidth="1"/>
    <col min="2" max="2" width="71.140625" style="338" customWidth="1"/>
    <col min="3" max="3" width="0" style="338" hidden="1" customWidth="1"/>
    <col min="4" max="4" width="14.28125" style="338" customWidth="1"/>
    <col min="5" max="5" width="15.421875" style="208" customWidth="1"/>
    <col min="6" max="6" width="10.7109375" style="208" customWidth="1"/>
    <col min="7" max="16384" width="9.140625" style="208" customWidth="1"/>
  </cols>
  <sheetData>
    <row r="1" spans="1:6" ht="18" customHeight="1">
      <c r="A1" s="381" t="s">
        <v>291</v>
      </c>
      <c r="B1" s="381"/>
      <c r="C1" s="381"/>
      <c r="D1" s="381"/>
      <c r="E1" s="381"/>
      <c r="F1" s="381"/>
    </row>
    <row r="2" spans="1:19" ht="40.5" customHeight="1">
      <c r="A2" s="380" t="s">
        <v>290</v>
      </c>
      <c r="B2" s="380"/>
      <c r="C2" s="380"/>
      <c r="D2" s="380"/>
      <c r="E2" s="380"/>
      <c r="F2" s="38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</row>
    <row r="3" spans="1:19" ht="15.75" customHeight="1">
      <c r="A3" s="380" t="s">
        <v>289</v>
      </c>
      <c r="B3" s="380"/>
      <c r="C3" s="380"/>
      <c r="D3" s="380"/>
      <c r="E3" s="380"/>
      <c r="F3" s="380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</row>
    <row r="4" spans="1:19" ht="63" customHeight="1">
      <c r="A4" s="380" t="s">
        <v>391</v>
      </c>
      <c r="B4" s="380"/>
      <c r="C4" s="380"/>
      <c r="D4" s="380"/>
      <c r="E4" s="380"/>
      <c r="F4" s="380"/>
      <c r="G4" s="379"/>
      <c r="H4" s="379"/>
      <c r="I4" s="379"/>
      <c r="J4" s="379"/>
      <c r="K4" s="379"/>
      <c r="L4" s="379"/>
      <c r="M4" s="379"/>
      <c r="N4" s="379"/>
      <c r="O4" s="379"/>
      <c r="P4" s="379"/>
      <c r="Q4" s="379"/>
      <c r="R4" s="379"/>
      <c r="S4" s="379"/>
    </row>
    <row r="5" spans="1:6" ht="25.5" customHeight="1">
      <c r="A5" s="375" t="s">
        <v>390</v>
      </c>
      <c r="B5" s="375"/>
      <c r="C5" s="375"/>
      <c r="D5" s="375"/>
      <c r="E5" s="373"/>
      <c r="F5" s="372"/>
    </row>
    <row r="6" spans="1:6" ht="25.5" customHeight="1">
      <c r="A6" s="371" t="s">
        <v>389</v>
      </c>
      <c r="B6" s="371"/>
      <c r="C6" s="374"/>
      <c r="D6" s="374"/>
      <c r="E6" s="373"/>
      <c r="F6" s="372"/>
    </row>
    <row r="7" spans="2:19" ht="21.75" customHeight="1">
      <c r="B7" s="370"/>
      <c r="C7" s="370"/>
      <c r="D7" s="383"/>
      <c r="E7" s="368"/>
      <c r="F7" s="369" t="s">
        <v>3</v>
      </c>
      <c r="G7" s="368"/>
      <c r="H7" s="368"/>
      <c r="I7" s="368"/>
      <c r="J7" s="368"/>
      <c r="K7" s="368"/>
      <c r="L7" s="368"/>
      <c r="M7" s="368"/>
      <c r="N7" s="368"/>
      <c r="O7" s="368"/>
      <c r="P7" s="368"/>
      <c r="Q7" s="368"/>
      <c r="R7" s="368"/>
      <c r="S7" s="368"/>
    </row>
    <row r="8" ht="27.75" customHeight="1">
      <c r="A8" s="367" t="s">
        <v>410</v>
      </c>
    </row>
    <row r="9" spans="1:6" ht="31.5" customHeight="1">
      <c r="A9" s="366" t="s">
        <v>5</v>
      </c>
      <c r="B9" s="365" t="s">
        <v>387</v>
      </c>
      <c r="C9" s="365" t="s">
        <v>386</v>
      </c>
      <c r="D9" s="365" t="s">
        <v>409</v>
      </c>
      <c r="E9" s="365" t="s">
        <v>396</v>
      </c>
      <c r="F9" s="365" t="s">
        <v>275</v>
      </c>
    </row>
    <row r="10" spans="1:6" ht="17.25" customHeight="1">
      <c r="A10" s="366"/>
      <c r="B10" s="365"/>
      <c r="C10" s="365"/>
      <c r="D10" s="365"/>
      <c r="E10" s="365"/>
      <c r="F10" s="365"/>
    </row>
    <row r="11" spans="1:6" s="232" customFormat="1" ht="21" customHeight="1">
      <c r="A11" s="366"/>
      <c r="B11" s="365"/>
      <c r="C11" s="365"/>
      <c r="D11" s="365"/>
      <c r="E11" s="365"/>
      <c r="F11" s="365"/>
    </row>
    <row r="12" spans="1:8" s="232" customFormat="1" ht="42.75" customHeight="1">
      <c r="A12" s="361">
        <v>1</v>
      </c>
      <c r="B12" s="364" t="s">
        <v>408</v>
      </c>
      <c r="C12" s="358">
        <v>1</v>
      </c>
      <c r="D12" s="358" t="s">
        <v>378</v>
      </c>
      <c r="E12" s="358" t="s">
        <v>378</v>
      </c>
      <c r="F12" s="358" t="s">
        <v>407</v>
      </c>
      <c r="H12" s="396"/>
    </row>
    <row r="13" spans="1:8" ht="42.75" customHeight="1">
      <c r="A13" s="361">
        <v>2</v>
      </c>
      <c r="B13" s="360" t="s">
        <v>406</v>
      </c>
      <c r="C13" s="358" t="s">
        <v>370</v>
      </c>
      <c r="D13" s="358" t="s">
        <v>376</v>
      </c>
      <c r="E13" s="358" t="s">
        <v>376</v>
      </c>
      <c r="F13" s="358" t="s">
        <v>405</v>
      </c>
      <c r="H13" s="396"/>
    </row>
    <row r="14" spans="1:8" ht="42.75" customHeight="1">
      <c r="A14" s="361">
        <v>3</v>
      </c>
      <c r="B14" s="364" t="s">
        <v>404</v>
      </c>
      <c r="C14" s="358">
        <v>2</v>
      </c>
      <c r="D14" s="358" t="s">
        <v>374</v>
      </c>
      <c r="E14" s="358" t="s">
        <v>374</v>
      </c>
      <c r="F14" s="358" t="s">
        <v>403</v>
      </c>
      <c r="H14" s="396"/>
    </row>
    <row r="15" spans="1:8" ht="42.75" customHeight="1">
      <c r="A15" s="361">
        <v>4</v>
      </c>
      <c r="B15" s="360" t="s">
        <v>371</v>
      </c>
      <c r="C15" s="358">
        <v>3</v>
      </c>
      <c r="D15" s="358" t="s">
        <v>369</v>
      </c>
      <c r="E15" s="358"/>
      <c r="F15" s="358" t="s">
        <v>402</v>
      </c>
      <c r="H15" s="396"/>
    </row>
    <row r="16" spans="1:8" ht="42.75" customHeight="1">
      <c r="A16" s="361">
        <v>5</v>
      </c>
      <c r="B16" s="360" t="s">
        <v>401</v>
      </c>
      <c r="C16" s="358" t="s">
        <v>370</v>
      </c>
      <c r="D16" s="358" t="s">
        <v>372</v>
      </c>
      <c r="E16" s="358" t="s">
        <v>369</v>
      </c>
      <c r="F16" s="358" t="s">
        <v>400</v>
      </c>
      <c r="H16" s="396"/>
    </row>
    <row r="17" spans="1:8" ht="42.75" customHeight="1">
      <c r="A17" s="353"/>
      <c r="B17" s="359"/>
      <c r="C17" s="359"/>
      <c r="D17" s="359"/>
      <c r="E17" s="357"/>
      <c r="F17" s="357"/>
      <c r="H17" s="396"/>
    </row>
    <row r="18" spans="1:8" ht="42.75" customHeight="1">
      <c r="A18" s="361"/>
      <c r="B18" s="397"/>
      <c r="C18" s="351">
        <v>5</v>
      </c>
      <c r="D18" s="351"/>
      <c r="E18" s="351"/>
      <c r="F18" s="351"/>
      <c r="H18" s="396"/>
    </row>
    <row r="19" spans="1:8" ht="42.75" customHeight="1">
      <c r="A19" s="353"/>
      <c r="B19" s="395"/>
      <c r="C19" s="358"/>
      <c r="D19" s="358"/>
      <c r="E19" s="358"/>
      <c r="F19" s="358"/>
      <c r="H19" s="394"/>
    </row>
    <row r="20" spans="1:8" ht="42.75" customHeight="1">
      <c r="A20" s="361"/>
      <c r="B20" s="359"/>
      <c r="C20" s="359"/>
      <c r="D20" s="359"/>
      <c r="E20" s="357"/>
      <c r="F20" s="357"/>
      <c r="H20" s="393"/>
    </row>
    <row r="21" spans="1:5" ht="42.75" customHeight="1" hidden="1">
      <c r="A21" s="356">
        <v>9</v>
      </c>
      <c r="B21" s="355"/>
      <c r="C21" s="354">
        <v>6</v>
      </c>
      <c r="D21" s="354"/>
      <c r="E21" s="349"/>
    </row>
    <row r="22" spans="1:5" ht="42.75" customHeight="1" hidden="1">
      <c r="A22" s="353">
        <v>10</v>
      </c>
      <c r="B22" s="352"/>
      <c r="C22" s="351">
        <v>7</v>
      </c>
      <c r="D22" s="351"/>
      <c r="E22" s="349"/>
    </row>
    <row r="23" spans="1:14" s="339" customFormat="1" ht="36.75" customHeight="1">
      <c r="A23" s="344" t="s">
        <v>363</v>
      </c>
      <c r="B23" s="348"/>
      <c r="C23" s="348"/>
      <c r="D23" s="347"/>
      <c r="E23" s="347"/>
      <c r="F23" s="347"/>
      <c r="G23" s="342"/>
      <c r="H23" s="346"/>
      <c r="I23" s="342"/>
      <c r="J23" s="342"/>
      <c r="K23" s="341"/>
      <c r="L23" s="340"/>
      <c r="M23" s="210"/>
      <c r="N23" s="210"/>
    </row>
    <row r="24" spans="1:14" s="339" customFormat="1" ht="36.75" customHeight="1">
      <c r="A24" s="344" t="s">
        <v>362</v>
      </c>
      <c r="B24" s="345"/>
      <c r="C24" s="345"/>
      <c r="D24" s="347"/>
      <c r="E24" s="344"/>
      <c r="G24" s="342"/>
      <c r="H24" s="343"/>
      <c r="I24" s="342"/>
      <c r="J24" s="342"/>
      <c r="K24" s="341"/>
      <c r="L24" s="340"/>
      <c r="M24" s="210"/>
      <c r="N24" s="210"/>
    </row>
  </sheetData>
  <sheetProtection selectLockedCells="1" selectUnlockedCells="1"/>
  <mergeCells count="12">
    <mergeCell ref="A1:F1"/>
    <mergeCell ref="A2:F2"/>
    <mergeCell ref="A3:F3"/>
    <mergeCell ref="A4:F4"/>
    <mergeCell ref="A5:D5"/>
    <mergeCell ref="A6:B6"/>
    <mergeCell ref="A9:A11"/>
    <mergeCell ref="B9:B11"/>
    <mergeCell ref="C9:C11"/>
    <mergeCell ref="D9:D11"/>
    <mergeCell ref="E9:E11"/>
    <mergeCell ref="F9:F11"/>
  </mergeCells>
  <printOptions/>
  <pageMargins left="1.1402777777777777" right="0.1597222222222222" top="0.7597222222222222" bottom="0.20972222222222223" header="0.5118055555555555" footer="0.5118055555555555"/>
  <pageSetup fitToHeight="1" fitToWidth="1"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2012-09-23T11:40:29Z</dcterms:created>
  <dcterms:modified xsi:type="dcterms:W3CDTF">2012-09-23T11:40:31Z</dcterms:modified>
  <cp:category/>
  <cp:version/>
  <cp:contentType/>
  <cp:contentStatus/>
</cp:coreProperties>
</file>