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Девушки край" sheetId="8" r:id="rId1"/>
    <sheet name="девушки город" sheetId="7" r:id="rId2"/>
    <sheet name="Мужчины край" sheetId="6" r:id="rId3"/>
    <sheet name="мужчины город" sheetId="5" r:id="rId4"/>
    <sheet name="Рейтинг клубов 2017" sheetId="4" r:id="rId5"/>
  </sheets>
  <externalReferences>
    <externalReference r:id="rId6"/>
    <externalReference r:id="rId7"/>
    <externalReference r:id="rId8"/>
  </externalReferences>
  <definedNames>
    <definedName name="_xlnm._FilterDatabase" localSheetId="1" hidden="1">'девушки город'!$A$5:$AX$18</definedName>
    <definedName name="_xlnm._FilterDatabase" localSheetId="3" hidden="1">'мужчины город'!$B$23:$AW$32</definedName>
    <definedName name="_xlnm._FilterDatabase" localSheetId="2" hidden="1">'Мужчины край'!$B$7:$AK$22</definedName>
    <definedName name="DataAll" localSheetId="1">#REF!</definedName>
    <definedName name="DataAll" localSheetId="0">#REF!</definedName>
    <definedName name="DataAll" localSheetId="2">#REF!</definedName>
    <definedName name="DataAll">#REF!</definedName>
    <definedName name="DataChel" localSheetId="1">#REF!</definedName>
    <definedName name="DataChel" localSheetId="3">#REF!</definedName>
    <definedName name="DataChel">#REF!</definedName>
    <definedName name="klass1_V" localSheetId="1">#REF!</definedName>
    <definedName name="klass1_V" localSheetId="0">#REF!</definedName>
    <definedName name="klass1_V" localSheetId="2">#REF!</definedName>
    <definedName name="klass1_V">#REF!</definedName>
    <definedName name="klass2_B" localSheetId="1">#REF!</definedName>
    <definedName name="klass2_B" localSheetId="0">#REF!</definedName>
    <definedName name="klass2_B" localSheetId="2">#REF!</definedName>
    <definedName name="klass2_B">#REF!</definedName>
    <definedName name="klass3_A" localSheetId="1">#REF!</definedName>
    <definedName name="klass3_A" localSheetId="0">#REF!</definedName>
    <definedName name="klass3_A" localSheetId="2">#REF!</definedName>
    <definedName name="klass3_A">#REF!</definedName>
    <definedName name="klass3_Open" localSheetId="1">#REF!</definedName>
    <definedName name="klass3_Open" localSheetId="0">#REF!</definedName>
    <definedName name="klass3_Open" localSheetId="2">#REF!</definedName>
    <definedName name="klass3_Open">#REF!</definedName>
    <definedName name="MainData" localSheetId="1">#REF!</definedName>
    <definedName name="MainData" localSheetId="0">#REF!</definedName>
    <definedName name="MainData" localSheetId="2">#REF!</definedName>
    <definedName name="MainData">#REF!</definedName>
    <definedName name="VitrinaList">[2]Start!$F$17:$F$34</definedName>
    <definedName name="VitrinaNum">[2]Start!$F$15</definedName>
    <definedName name="список_пол">[3]Списки!$B$1:$B$2</definedName>
  </definedNames>
  <calcPr calcId="144525" iterateDelta="1E-4"/>
</workbook>
</file>

<file path=xl/calcChain.xml><?xml version="1.0" encoding="utf-8"?>
<calcChain xmlns="http://schemas.openxmlformats.org/spreadsheetml/2006/main">
  <c r="AK7" i="8" l="1"/>
  <c r="AK8" i="8"/>
  <c r="AK9" i="8"/>
  <c r="AK11" i="8"/>
  <c r="AK12" i="8"/>
  <c r="AK13" i="8"/>
  <c r="AK14" i="8"/>
  <c r="AK15" i="8"/>
  <c r="AK16" i="8"/>
  <c r="AK17" i="8"/>
  <c r="AK18" i="8"/>
  <c r="AK19" i="8"/>
  <c r="AK20" i="8"/>
  <c r="AK22" i="8"/>
  <c r="AK23" i="8"/>
  <c r="AK24" i="8"/>
  <c r="AK25" i="8"/>
  <c r="AK26" i="8"/>
  <c r="AK27" i="8"/>
  <c r="AK28" i="8"/>
  <c r="AK30" i="8"/>
  <c r="AK31" i="8"/>
  <c r="AK32" i="8"/>
  <c r="AK33" i="8"/>
  <c r="AK34" i="8"/>
  <c r="AK35" i="8"/>
  <c r="AK36" i="8"/>
  <c r="AK37" i="8"/>
  <c r="AK38" i="8"/>
  <c r="AK39" i="8"/>
  <c r="AK40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W7" i="7"/>
  <c r="AW8" i="7"/>
  <c r="AW9" i="7"/>
  <c r="AW11" i="7"/>
  <c r="AW12" i="7"/>
  <c r="AW13" i="7"/>
  <c r="AW14" i="7"/>
  <c r="AW15" i="7"/>
  <c r="AW16" i="7"/>
  <c r="AW17" i="7"/>
  <c r="AW18" i="7"/>
  <c r="AW19" i="7"/>
  <c r="AW21" i="7"/>
  <c r="AW22" i="7"/>
  <c r="AW24" i="7"/>
  <c r="AW25" i="7"/>
  <c r="AW26" i="7"/>
  <c r="AW27" i="7"/>
  <c r="AW28" i="7"/>
  <c r="AW29" i="7"/>
  <c r="AW30" i="7"/>
  <c r="AW31" i="7"/>
  <c r="AW34" i="7"/>
  <c r="AW35" i="7"/>
  <c r="AW36" i="7"/>
  <c r="AW37" i="7"/>
  <c r="AW38" i="7"/>
  <c r="AW39" i="7"/>
  <c r="AW40" i="7"/>
  <c r="AW41" i="7"/>
  <c r="AW42" i="7"/>
  <c r="AW43" i="7"/>
  <c r="AW44" i="7"/>
  <c r="AW45" i="7"/>
  <c r="AW46" i="7"/>
  <c r="AW47" i="7"/>
  <c r="AW48" i="7"/>
  <c r="AW49" i="7"/>
  <c r="AW50" i="7"/>
  <c r="AW52" i="7"/>
  <c r="AW53" i="7"/>
  <c r="AW54" i="7"/>
  <c r="AW55" i="7"/>
  <c r="AW56" i="7"/>
  <c r="AW57" i="7"/>
  <c r="AW58" i="7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7" i="5"/>
  <c r="AW38" i="5"/>
  <c r="AW39" i="5"/>
  <c r="AW40" i="5"/>
  <c r="AW41" i="5"/>
  <c r="AW42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9" i="5"/>
  <c r="AW90" i="5"/>
  <c r="AW91" i="5"/>
  <c r="AW92" i="5"/>
  <c r="AW93" i="5"/>
  <c r="AW94" i="5"/>
  <c r="AW95" i="5"/>
  <c r="AW96" i="5"/>
  <c r="AW97" i="5"/>
  <c r="BW125" i="4" l="1"/>
  <c r="BY89" i="4"/>
  <c r="BW89" i="4"/>
  <c r="BB107" i="4" l="1"/>
  <c r="BL138" i="4"/>
  <c r="AZ107" i="4"/>
  <c r="CE150" i="4"/>
  <c r="BY150" i="4"/>
  <c r="BW150" i="4"/>
  <c r="CF150" i="4" s="1"/>
  <c r="CF225" i="4"/>
  <c r="CG225" i="4" s="1"/>
  <c r="CF224" i="4"/>
  <c r="CG224" i="4" s="1"/>
  <c r="CF223" i="4"/>
  <c r="CF222" i="4"/>
  <c r="CG222" i="4" s="1"/>
  <c r="CF221" i="4"/>
  <c r="CF220" i="4"/>
  <c r="CA226" i="4"/>
  <c r="BW226" i="4"/>
  <c r="CF203" i="4"/>
  <c r="CA210" i="4"/>
  <c r="CF218" i="4"/>
  <c r="CF190" i="4"/>
  <c r="CF199" i="4"/>
  <c r="CG199" i="4" s="1"/>
  <c r="CF198" i="4"/>
  <c r="CG198" i="4" s="1"/>
  <c r="CF195" i="4"/>
  <c r="CF194" i="4"/>
  <c r="CF193" i="4"/>
  <c r="CF192" i="4"/>
  <c r="BW201" i="4"/>
  <c r="CF201" i="4" s="1"/>
  <c r="CF159" i="4"/>
  <c r="CG159" i="4" s="1"/>
  <c r="CF157" i="4"/>
  <c r="CF155" i="4"/>
  <c r="CF154" i="4"/>
  <c r="CF152" i="4"/>
  <c r="BW161" i="4"/>
  <c r="CF179" i="4"/>
  <c r="CF178" i="4"/>
  <c r="CG178" i="4" s="1"/>
  <c r="CF175" i="4"/>
  <c r="CF173" i="4"/>
  <c r="CA138" i="4"/>
  <c r="CF123" i="4"/>
  <c r="CG123" i="4" s="1"/>
  <c r="CF124" i="4"/>
  <c r="CG124" i="4" s="1"/>
  <c r="CF109" i="4"/>
  <c r="CA107" i="4"/>
  <c r="CF63" i="4"/>
  <c r="CG63" i="4" s="1"/>
  <c r="CF43" i="4"/>
  <c r="BW38" i="4"/>
  <c r="BU226" i="4"/>
  <c r="CG220" i="4"/>
  <c r="CG221" i="4" l="1"/>
  <c r="CG223" i="4"/>
  <c r="CF226" i="4"/>
  <c r="AI226" i="4"/>
  <c r="CF141" i="4"/>
  <c r="CF142" i="4"/>
  <c r="CF144" i="4"/>
  <c r="CF145" i="4"/>
  <c r="CF146" i="4"/>
  <c r="CF148" i="4"/>
  <c r="CG148" i="4" s="1"/>
  <c r="CF140" i="4"/>
  <c r="CF128" i="4"/>
  <c r="CF127" i="4"/>
  <c r="CF130" i="4"/>
  <c r="CF131" i="4"/>
  <c r="CF134" i="4"/>
  <c r="CF132" i="4"/>
  <c r="CF110" i="4"/>
  <c r="CF111" i="4"/>
  <c r="CF112" i="4"/>
  <c r="CF113" i="4"/>
  <c r="CF114" i="4"/>
  <c r="CF118" i="4"/>
  <c r="CF117" i="4"/>
  <c r="CF116" i="4"/>
  <c r="CF120" i="4"/>
  <c r="CF122" i="4"/>
  <c r="CG122" i="4" s="1"/>
  <c r="CF119" i="4"/>
  <c r="CF92" i="4"/>
  <c r="CF94" i="4"/>
  <c r="CF93" i="4"/>
  <c r="CF95" i="4"/>
  <c r="CF99" i="4"/>
  <c r="CF101" i="4"/>
  <c r="CF103" i="4"/>
  <c r="CF91" i="4"/>
  <c r="CF69" i="4"/>
  <c r="CF72" i="4"/>
  <c r="CF73" i="4"/>
  <c r="CF70" i="4"/>
  <c r="CF74" i="4"/>
  <c r="CF82" i="4"/>
  <c r="CF77" i="4"/>
  <c r="CF78" i="4"/>
  <c r="CF88" i="4"/>
  <c r="CG88" i="4" s="1"/>
  <c r="CF83" i="4"/>
  <c r="CG83" i="4" s="1"/>
  <c r="CF85" i="4"/>
  <c r="CG85" i="4" s="1"/>
  <c r="CF68" i="4"/>
  <c r="CF62" i="4"/>
  <c r="CF64" i="4"/>
  <c r="CG64" i="4" s="1"/>
  <c r="CF57" i="4"/>
  <c r="CF54" i="4"/>
  <c r="CF53" i="4"/>
  <c r="CF51" i="4"/>
  <c r="CF52" i="4"/>
  <c r="CF50" i="4"/>
  <c r="CF48" i="4"/>
  <c r="CF45" i="4"/>
  <c r="CF46" i="4"/>
  <c r="CF44" i="4"/>
  <c r="CF49" i="4"/>
  <c r="CF47" i="4"/>
  <c r="CF8" i="4"/>
  <c r="CF10" i="4"/>
  <c r="CF11" i="4"/>
  <c r="CF12" i="4"/>
  <c r="CF13" i="4"/>
  <c r="CF19" i="4"/>
  <c r="CF17" i="4"/>
  <c r="CF14" i="4"/>
  <c r="CF15" i="4"/>
  <c r="CF18" i="4"/>
  <c r="CF21" i="4"/>
  <c r="CF32" i="4"/>
  <c r="CG32" i="4" s="1"/>
  <c r="CF33" i="4"/>
  <c r="CG33" i="4" s="1"/>
  <c r="CF9" i="4"/>
  <c r="BY161" i="4"/>
  <c r="CF161" i="4" s="1"/>
  <c r="CC138" i="4"/>
  <c r="CC125" i="4"/>
  <c r="BY125" i="4"/>
  <c r="CC107" i="4"/>
  <c r="CE89" i="4"/>
  <c r="CC89" i="4"/>
  <c r="CE66" i="4"/>
  <c r="CC66" i="4"/>
  <c r="BY66" i="4"/>
  <c r="CE38" i="4"/>
  <c r="CC38" i="4"/>
  <c r="BY38" i="4"/>
  <c r="BL210" i="4"/>
  <c r="BL161" i="4"/>
  <c r="BT170" i="4"/>
  <c r="BP138" i="4"/>
  <c r="BU206" i="4"/>
  <c r="BU207" i="4"/>
  <c r="BU203" i="4"/>
  <c r="CG203" i="4" s="1"/>
  <c r="BU204" i="4"/>
  <c r="CG204" i="4" s="1"/>
  <c r="BU208" i="4"/>
  <c r="BU209" i="4"/>
  <c r="BU205" i="4"/>
  <c r="BU182" i="4"/>
  <c r="BU141" i="4"/>
  <c r="BU142" i="4"/>
  <c r="BU143" i="4"/>
  <c r="BU144" i="4"/>
  <c r="BU145" i="4"/>
  <c r="BU140" i="4"/>
  <c r="BU153" i="4"/>
  <c r="BU154" i="4"/>
  <c r="BU155" i="4"/>
  <c r="BU156" i="4"/>
  <c r="BU160" i="4"/>
  <c r="BU157" i="4"/>
  <c r="BU152" i="4"/>
  <c r="BU173" i="4"/>
  <c r="BU175" i="4"/>
  <c r="BU176" i="4"/>
  <c r="BU177" i="4"/>
  <c r="CG177" i="4" s="1"/>
  <c r="BU179" i="4"/>
  <c r="CG179" i="4" s="1"/>
  <c r="BU164" i="4"/>
  <c r="BU163" i="4"/>
  <c r="BU128" i="4"/>
  <c r="BU127" i="4"/>
  <c r="BU130" i="4"/>
  <c r="BU131" i="4"/>
  <c r="BU132" i="4"/>
  <c r="BU137" i="4"/>
  <c r="CG137" i="4" s="1"/>
  <c r="BU129" i="4"/>
  <c r="BU110" i="4"/>
  <c r="BU111" i="4"/>
  <c r="BU112" i="4"/>
  <c r="BU118" i="4"/>
  <c r="BU120" i="4"/>
  <c r="BU117" i="4"/>
  <c r="BU109" i="4"/>
  <c r="BP125" i="4"/>
  <c r="BU232" i="4"/>
  <c r="BU218" i="4"/>
  <c r="BU92" i="4"/>
  <c r="BU93" i="4"/>
  <c r="BU95" i="4"/>
  <c r="BU96" i="4"/>
  <c r="BU99" i="4"/>
  <c r="BU100" i="4"/>
  <c r="BU101" i="4"/>
  <c r="BU103" i="4"/>
  <c r="BU91" i="4"/>
  <c r="BU80" i="4"/>
  <c r="BP107" i="4"/>
  <c r="BL107" i="4"/>
  <c r="BT66" i="4"/>
  <c r="BP66" i="4"/>
  <c r="BL66" i="4"/>
  <c r="BU41" i="4"/>
  <c r="BU42" i="4"/>
  <c r="BU47" i="4"/>
  <c r="BU49" i="4"/>
  <c r="BU44" i="4"/>
  <c r="BU46" i="4"/>
  <c r="BU45" i="4"/>
  <c r="BU48" i="4"/>
  <c r="BU50" i="4"/>
  <c r="BU51" i="4"/>
  <c r="BU54" i="4"/>
  <c r="BU57" i="4"/>
  <c r="BU62" i="4"/>
  <c r="CG62" i="4" s="1"/>
  <c r="BU40" i="4"/>
  <c r="BT38" i="4"/>
  <c r="BP38" i="4"/>
  <c r="BL38" i="4"/>
  <c r="BU8" i="4"/>
  <c r="BU10" i="4"/>
  <c r="BU11" i="4"/>
  <c r="BU12" i="4"/>
  <c r="BU13" i="4"/>
  <c r="BU19" i="4"/>
  <c r="BU17" i="4"/>
  <c r="BU20" i="4"/>
  <c r="BU14" i="4"/>
  <c r="BU15" i="4"/>
  <c r="BU18" i="4"/>
  <c r="BU22" i="4"/>
  <c r="BU26" i="4"/>
  <c r="BU31" i="4"/>
  <c r="BU37" i="4"/>
  <c r="CG37" i="4" s="1"/>
  <c r="BU9" i="4"/>
  <c r="BU192" i="4"/>
  <c r="BU196" i="4"/>
  <c r="CG196" i="4" s="1"/>
  <c r="BU194" i="4"/>
  <c r="CG194" i="4" s="1"/>
  <c r="BU195" i="4"/>
  <c r="CG195" i="4" s="1"/>
  <c r="BR38" i="4"/>
  <c r="BR66" i="4"/>
  <c r="BR170" i="4"/>
  <c r="BR180" i="4"/>
  <c r="Z232" i="4"/>
  <c r="X232" i="4"/>
  <c r="AI231" i="4"/>
  <c r="CG231" i="4" s="1"/>
  <c r="AI230" i="4"/>
  <c r="CG230" i="4" s="1"/>
  <c r="AI229" i="4"/>
  <c r="CG229" i="4" s="1"/>
  <c r="AI228" i="4"/>
  <c r="CG228" i="4" s="1"/>
  <c r="BJ210" i="4"/>
  <c r="BB210" i="4"/>
  <c r="AZ210" i="4"/>
  <c r="AX210" i="4"/>
  <c r="S210" i="4"/>
  <c r="V210" i="4" s="1"/>
  <c r="D210" i="4"/>
  <c r="I210" i="4" s="1"/>
  <c r="V209" i="4"/>
  <c r="V208" i="4"/>
  <c r="V207" i="4"/>
  <c r="I207" i="4"/>
  <c r="BC206" i="4"/>
  <c r="CG206" i="4" s="1"/>
  <c r="BC205" i="4"/>
  <c r="BJ201" i="4"/>
  <c r="BU201" i="4" s="1"/>
  <c r="BH201" i="4"/>
  <c r="M201" i="4"/>
  <c r="K201" i="4"/>
  <c r="V200" i="4"/>
  <c r="CG200" i="4" s="1"/>
  <c r="V197" i="4"/>
  <c r="CG197" i="4" s="1"/>
  <c r="V193" i="4"/>
  <c r="CG193" i="4" s="1"/>
  <c r="V192" i="4"/>
  <c r="AV218" i="4"/>
  <c r="AT218" i="4"/>
  <c r="AR218" i="4"/>
  <c r="BC217" i="4"/>
  <c r="CG217" i="4" s="1"/>
  <c r="BC216" i="4"/>
  <c r="CG216" i="4" s="1"/>
  <c r="BC215" i="4"/>
  <c r="CG215" i="4" s="1"/>
  <c r="BC214" i="4"/>
  <c r="CG214" i="4" s="1"/>
  <c r="BC213" i="4"/>
  <c r="CG213" i="4" s="1"/>
  <c r="BC212" i="4"/>
  <c r="CG212" i="4" s="1"/>
  <c r="BJ190" i="4"/>
  <c r="BU190" i="4" s="1"/>
  <c r="BE190" i="4"/>
  <c r="AV190" i="4"/>
  <c r="AT190" i="4"/>
  <c r="AR190" i="4"/>
  <c r="M190" i="4"/>
  <c r="K190" i="4"/>
  <c r="BC189" i="4"/>
  <c r="CG189" i="4" s="1"/>
  <c r="V188" i="4"/>
  <c r="CG188" i="4" s="1"/>
  <c r="BC187" i="4"/>
  <c r="CG187" i="4" s="1"/>
  <c r="BC186" i="4"/>
  <c r="V186" i="4"/>
  <c r="BC185" i="4"/>
  <c r="CG185" i="4" s="1"/>
  <c r="BC184" i="4"/>
  <c r="CG184" i="4" s="1"/>
  <c r="BC183" i="4"/>
  <c r="V183" i="4"/>
  <c r="BC182" i="4"/>
  <c r="V182" i="4"/>
  <c r="BJ150" i="4"/>
  <c r="AV150" i="4"/>
  <c r="AT150" i="4"/>
  <c r="AR150" i="4"/>
  <c r="K150" i="4"/>
  <c r="V149" i="4"/>
  <c r="CG149" i="4" s="1"/>
  <c r="BC147" i="4"/>
  <c r="CG147" i="4" s="1"/>
  <c r="BC145" i="4"/>
  <c r="CG145" i="4" s="1"/>
  <c r="V144" i="4"/>
  <c r="BC146" i="4"/>
  <c r="V146" i="4"/>
  <c r="BC143" i="4"/>
  <c r="CG143" i="4" s="1"/>
  <c r="BC142" i="4"/>
  <c r="V142" i="4"/>
  <c r="BC141" i="4"/>
  <c r="V141" i="4"/>
  <c r="BC140" i="4"/>
  <c r="V140" i="4"/>
  <c r="BJ161" i="4"/>
  <c r="AV161" i="4"/>
  <c r="AT161" i="4"/>
  <c r="AR161" i="4"/>
  <c r="K161" i="4"/>
  <c r="V161" i="4" s="1"/>
  <c r="BC157" i="4"/>
  <c r="V157" i="4"/>
  <c r="BC160" i="4"/>
  <c r="BC158" i="4"/>
  <c r="CG158" i="4" s="1"/>
  <c r="BC156" i="4"/>
  <c r="BC155" i="4"/>
  <c r="BC154" i="4"/>
  <c r="BC153" i="4"/>
  <c r="V153" i="4"/>
  <c r="BC152" i="4"/>
  <c r="V152" i="4"/>
  <c r="CA180" i="4"/>
  <c r="BW180" i="4"/>
  <c r="BN180" i="4"/>
  <c r="BJ180" i="4"/>
  <c r="BE180" i="4"/>
  <c r="BH180" i="4" s="1"/>
  <c r="AX180" i="4"/>
  <c r="AT180" i="4"/>
  <c r="AR180" i="4"/>
  <c r="AK180" i="4"/>
  <c r="AP180" i="4" s="1"/>
  <c r="AD180" i="4"/>
  <c r="X180" i="4"/>
  <c r="S180" i="4"/>
  <c r="M180" i="4"/>
  <c r="K180" i="4"/>
  <c r="D180" i="4"/>
  <c r="V176" i="4"/>
  <c r="BH175" i="4"/>
  <c r="BC175" i="4"/>
  <c r="AP175" i="4"/>
  <c r="BC174" i="4"/>
  <c r="AI174" i="4"/>
  <c r="V174" i="4"/>
  <c r="BH173" i="4"/>
  <c r="AP173" i="4"/>
  <c r="V173" i="4"/>
  <c r="I173" i="4"/>
  <c r="BH172" i="4"/>
  <c r="BC172" i="4"/>
  <c r="AP172" i="4"/>
  <c r="AI172" i="4"/>
  <c r="V172" i="4"/>
  <c r="I172" i="4"/>
  <c r="CF170" i="4"/>
  <c r="BG170" i="4"/>
  <c r="BE170" i="4"/>
  <c r="AO170" i="4"/>
  <c r="AM170" i="4"/>
  <c r="AK170" i="4"/>
  <c r="AH170" i="4"/>
  <c r="AF170" i="4"/>
  <c r="AD170" i="4"/>
  <c r="AP169" i="4"/>
  <c r="CG169" i="4" s="1"/>
  <c r="BH168" i="4"/>
  <c r="CG168" i="4" s="1"/>
  <c r="BH167" i="4"/>
  <c r="CG167" i="4" s="1"/>
  <c r="BH166" i="4"/>
  <c r="AP166" i="4"/>
  <c r="AI166" i="4"/>
  <c r="AP164" i="4"/>
  <c r="AI164" i="4"/>
  <c r="BH165" i="4"/>
  <c r="AP165" i="4"/>
  <c r="AI165" i="4"/>
  <c r="AP163" i="4"/>
  <c r="AI163" i="4"/>
  <c r="BY138" i="4"/>
  <c r="BW138" i="4"/>
  <c r="BN138" i="4"/>
  <c r="BJ138" i="4"/>
  <c r="AV138" i="4"/>
  <c r="AT138" i="4"/>
  <c r="AR138" i="4"/>
  <c r="M138" i="4"/>
  <c r="K138" i="4"/>
  <c r="BC136" i="4"/>
  <c r="CG136" i="4" s="1"/>
  <c r="BC135" i="4"/>
  <c r="CG135" i="4" s="1"/>
  <c r="V134" i="4"/>
  <c r="V133" i="4"/>
  <c r="V131" i="4"/>
  <c r="BC130" i="4"/>
  <c r="V130" i="4"/>
  <c r="BC127" i="4"/>
  <c r="V127" i="4"/>
  <c r="BC128" i="4"/>
  <c r="V128" i="4"/>
  <c r="BC129" i="4"/>
  <c r="V129" i="4"/>
  <c r="CE125" i="4"/>
  <c r="CA125" i="4"/>
  <c r="BN125" i="4"/>
  <c r="BJ125" i="4"/>
  <c r="BG125" i="4"/>
  <c r="BE125" i="4"/>
  <c r="AV125" i="4"/>
  <c r="AT125" i="4"/>
  <c r="AR125" i="4"/>
  <c r="AB125" i="4"/>
  <c r="Z125" i="4"/>
  <c r="X125" i="4"/>
  <c r="Q125" i="4"/>
  <c r="O125" i="4"/>
  <c r="M125" i="4"/>
  <c r="K125" i="4"/>
  <c r="BH117" i="4"/>
  <c r="AI117" i="4"/>
  <c r="V117" i="4"/>
  <c r="AI120" i="4"/>
  <c r="V120" i="4"/>
  <c r="V119" i="4"/>
  <c r="CG119" i="4" s="1"/>
  <c r="V116" i="4"/>
  <c r="V118" i="4"/>
  <c r="BC121" i="4"/>
  <c r="CG121" i="4" s="1"/>
  <c r="BC114" i="4"/>
  <c r="V114" i="4"/>
  <c r="BC113" i="4"/>
  <c r="AI113" i="4"/>
  <c r="AI115" i="4"/>
  <c r="V115" i="4"/>
  <c r="BC112" i="4"/>
  <c r="AI112" i="4"/>
  <c r="V112" i="4"/>
  <c r="BH111" i="4"/>
  <c r="BC111" i="4"/>
  <c r="AI111" i="4"/>
  <c r="V111" i="4"/>
  <c r="BH110" i="4"/>
  <c r="BC110" i="4"/>
  <c r="AI110" i="4"/>
  <c r="V110" i="4"/>
  <c r="BH109" i="4"/>
  <c r="BC109" i="4"/>
  <c r="AI109" i="4"/>
  <c r="V109" i="4"/>
  <c r="BY107" i="4"/>
  <c r="BW107" i="4"/>
  <c r="BN107" i="4"/>
  <c r="BJ107" i="4"/>
  <c r="BG107" i="4"/>
  <c r="BE107" i="4"/>
  <c r="AX107" i="4"/>
  <c r="AV107" i="4"/>
  <c r="AT107" i="4"/>
  <c r="AR107" i="4"/>
  <c r="AB107" i="4"/>
  <c r="Z107" i="4"/>
  <c r="X107" i="4"/>
  <c r="Q107" i="4"/>
  <c r="O107" i="4"/>
  <c r="M107" i="4"/>
  <c r="K107" i="4"/>
  <c r="BC106" i="4"/>
  <c r="CG106" i="4" s="1"/>
  <c r="V105" i="4"/>
  <c r="CG105" i="4" s="1"/>
  <c r="BC104" i="4"/>
  <c r="CG104" i="4" s="1"/>
  <c r="BC103" i="4"/>
  <c r="V103" i="4"/>
  <c r="AI101" i="4"/>
  <c r="V101" i="4"/>
  <c r="BC102" i="4"/>
  <c r="V102" i="4"/>
  <c r="BC100" i="4"/>
  <c r="V100" i="4"/>
  <c r="BH99" i="4"/>
  <c r="AI99" i="4"/>
  <c r="V99" i="4"/>
  <c r="BH96" i="4"/>
  <c r="BC96" i="4"/>
  <c r="V96" i="4"/>
  <c r="BC95" i="4"/>
  <c r="AI95" i="4"/>
  <c r="V95" i="4"/>
  <c r="BH98" i="4"/>
  <c r="BC98" i="4"/>
  <c r="AI98" i="4"/>
  <c r="V98" i="4"/>
  <c r="BH97" i="4"/>
  <c r="BC97" i="4"/>
  <c r="AI97" i="4"/>
  <c r="V97" i="4"/>
  <c r="BC93" i="4"/>
  <c r="AI93" i="4"/>
  <c r="V93" i="4"/>
  <c r="BH92" i="4"/>
  <c r="BC92" i="4"/>
  <c r="AI92" i="4"/>
  <c r="V92" i="4"/>
  <c r="BH94" i="4"/>
  <c r="BC94" i="4"/>
  <c r="AI94" i="4"/>
  <c r="V94" i="4"/>
  <c r="BH91" i="4"/>
  <c r="BC91" i="4"/>
  <c r="AI91" i="4"/>
  <c r="V91" i="4"/>
  <c r="CA89" i="4"/>
  <c r="BJ89" i="4"/>
  <c r="BU89" i="4" s="1"/>
  <c r="BG89" i="4"/>
  <c r="BE89" i="4"/>
  <c r="AV89" i="4"/>
  <c r="AT89" i="4"/>
  <c r="AR89" i="4"/>
  <c r="AO89" i="4"/>
  <c r="AM89" i="4"/>
  <c r="AK89" i="4"/>
  <c r="AD89" i="4"/>
  <c r="AB89" i="4"/>
  <c r="Z89" i="4"/>
  <c r="X89" i="4"/>
  <c r="U89" i="4"/>
  <c r="S89" i="4"/>
  <c r="Q89" i="4"/>
  <c r="O89" i="4"/>
  <c r="M89" i="4"/>
  <c r="K89" i="4"/>
  <c r="BH87" i="4"/>
  <c r="AP78" i="4"/>
  <c r="AP86" i="4"/>
  <c r="V77" i="4"/>
  <c r="V82" i="4"/>
  <c r="AI84" i="4"/>
  <c r="CG84" i="4" s="1"/>
  <c r="BH81" i="4"/>
  <c r="AP81" i="4"/>
  <c r="BC80" i="4"/>
  <c r="AI80" i="4"/>
  <c r="BH79" i="4"/>
  <c r="AP79" i="4"/>
  <c r="BC74" i="4"/>
  <c r="AI74" i="4"/>
  <c r="V74" i="4"/>
  <c r="BC70" i="4"/>
  <c r="V70" i="4"/>
  <c r="AP76" i="4"/>
  <c r="AI76" i="4"/>
  <c r="V76" i="4"/>
  <c r="BH75" i="4"/>
  <c r="AP75" i="4"/>
  <c r="AI75" i="4"/>
  <c r="BC73" i="4"/>
  <c r="AI73" i="4"/>
  <c r="V73" i="4"/>
  <c r="BC72" i="4"/>
  <c r="AI72" i="4"/>
  <c r="V72" i="4"/>
  <c r="BH71" i="4"/>
  <c r="AP71" i="4"/>
  <c r="V71" i="4"/>
  <c r="BC69" i="4"/>
  <c r="AI69" i="4"/>
  <c r="V69" i="4"/>
  <c r="BH68" i="4"/>
  <c r="BC68" i="4"/>
  <c r="AI68" i="4"/>
  <c r="V68" i="4"/>
  <c r="CA66" i="4"/>
  <c r="BW66" i="4"/>
  <c r="BN66" i="4"/>
  <c r="BJ66" i="4"/>
  <c r="BG66" i="4"/>
  <c r="BE66" i="4"/>
  <c r="AX66" i="4"/>
  <c r="AV66" i="4"/>
  <c r="AT66" i="4"/>
  <c r="AR66" i="4"/>
  <c r="AO66" i="4"/>
  <c r="AM66" i="4"/>
  <c r="AK66" i="4"/>
  <c r="AH66" i="4"/>
  <c r="AF66" i="4"/>
  <c r="AD66" i="4"/>
  <c r="AB66" i="4"/>
  <c r="Z66" i="4"/>
  <c r="X66" i="4"/>
  <c r="U66" i="4"/>
  <c r="S66" i="4"/>
  <c r="O66" i="4"/>
  <c r="M66" i="4"/>
  <c r="K66" i="4"/>
  <c r="H66" i="4"/>
  <c r="F66" i="4"/>
  <c r="D66" i="4"/>
  <c r="I65" i="4"/>
  <c r="CG65" i="4" s="1"/>
  <c r="BC54" i="4"/>
  <c r="AP61" i="4"/>
  <c r="CG61" i="4" s="1"/>
  <c r="BC60" i="4"/>
  <c r="CG60" i="4" s="1"/>
  <c r="V53" i="4"/>
  <c r="BC59" i="4"/>
  <c r="CG59" i="4" s="1"/>
  <c r="V58" i="4"/>
  <c r="I58" i="4"/>
  <c r="BH51" i="4"/>
  <c r="AP51" i="4"/>
  <c r="V56" i="4"/>
  <c r="I56" i="4"/>
  <c r="BC55" i="4"/>
  <c r="CG55" i="4" s="1"/>
  <c r="BC50" i="4"/>
  <c r="AI50" i="4"/>
  <c r="V50" i="4"/>
  <c r="AI52" i="4"/>
  <c r="V52" i="4"/>
  <c r="AI48" i="4"/>
  <c r="V48" i="4"/>
  <c r="AI45" i="4"/>
  <c r="V45" i="4"/>
  <c r="BC46" i="4"/>
  <c r="AI46" i="4"/>
  <c r="V46" i="4"/>
  <c r="AI44" i="4"/>
  <c r="V44" i="4"/>
  <c r="BC49" i="4"/>
  <c r="AI49" i="4"/>
  <c r="V49" i="4"/>
  <c r="BH47" i="4"/>
  <c r="BC47" i="4"/>
  <c r="V47" i="4"/>
  <c r="BH43" i="4"/>
  <c r="BC43" i="4"/>
  <c r="AP43" i="4"/>
  <c r="AI43" i="4"/>
  <c r="V43" i="4"/>
  <c r="I43" i="4"/>
  <c r="BH42" i="4"/>
  <c r="AP42" i="4"/>
  <c r="AI42" i="4"/>
  <c r="V42" i="4"/>
  <c r="I42" i="4"/>
  <c r="BH41" i="4"/>
  <c r="AP41" i="4"/>
  <c r="AI41" i="4"/>
  <c r="V41" i="4"/>
  <c r="I41" i="4"/>
  <c r="BH40" i="4"/>
  <c r="AP40" i="4"/>
  <c r="AI40" i="4"/>
  <c r="V40" i="4"/>
  <c r="I40" i="4"/>
  <c r="CA38" i="4"/>
  <c r="BN38" i="4"/>
  <c r="BJ38" i="4"/>
  <c r="BE38" i="4"/>
  <c r="BH38" i="4" s="1"/>
  <c r="BB38" i="4"/>
  <c r="AZ38" i="4"/>
  <c r="AX38" i="4"/>
  <c r="AV38" i="4"/>
  <c r="AT38" i="4"/>
  <c r="AS38" i="4"/>
  <c r="AR38" i="4"/>
  <c r="AO38" i="4"/>
  <c r="AM38" i="4"/>
  <c r="AK38" i="4"/>
  <c r="AH38" i="4"/>
  <c r="AF38" i="4"/>
  <c r="AD38" i="4"/>
  <c r="AB38" i="4"/>
  <c r="Z38" i="4"/>
  <c r="X38" i="4"/>
  <c r="U38" i="4"/>
  <c r="S38" i="4"/>
  <c r="Q38" i="4"/>
  <c r="O38" i="4"/>
  <c r="M38" i="4"/>
  <c r="K38" i="4"/>
  <c r="H38" i="4"/>
  <c r="F38" i="4"/>
  <c r="D38" i="4"/>
  <c r="V36" i="4"/>
  <c r="CG36" i="4" s="1"/>
  <c r="V35" i="4"/>
  <c r="CG35" i="4" s="1"/>
  <c r="AP34" i="4"/>
  <c r="CG34" i="4" s="1"/>
  <c r="BH31" i="4"/>
  <c r="AP30" i="4"/>
  <c r="CG30" i="4" s="1"/>
  <c r="AP26" i="4"/>
  <c r="V29" i="4"/>
  <c r="CG29" i="4" s="1"/>
  <c r="V28" i="4"/>
  <c r="CG28" i="4" s="1"/>
  <c r="BC27" i="4"/>
  <c r="CG27" i="4" s="1"/>
  <c r="AI25" i="4"/>
  <c r="V25" i="4"/>
  <c r="I25" i="4"/>
  <c r="AI24" i="4"/>
  <c r="V24" i="4"/>
  <c r="I24" i="4"/>
  <c r="BC22" i="4"/>
  <c r="AI22" i="4"/>
  <c r="AP23" i="4"/>
  <c r="AI23" i="4"/>
  <c r="BH18" i="4"/>
  <c r="AI18" i="4"/>
  <c r="V18" i="4"/>
  <c r="BC21" i="4"/>
  <c r="AI21" i="4"/>
  <c r="BC15" i="4"/>
  <c r="V15" i="4"/>
  <c r="BC14" i="4"/>
  <c r="V14" i="4"/>
  <c r="BH20" i="4"/>
  <c r="BC20" i="4"/>
  <c r="AI20" i="4"/>
  <c r="V20" i="4"/>
  <c r="BH17" i="4"/>
  <c r="AI17" i="4"/>
  <c r="V17" i="4"/>
  <c r="BC19" i="4"/>
  <c r="AI19" i="4"/>
  <c r="V19" i="4"/>
  <c r="BC13" i="4"/>
  <c r="AI13" i="4"/>
  <c r="V13" i="4"/>
  <c r="AP16" i="4"/>
  <c r="AI16" i="4"/>
  <c r="V16" i="4"/>
  <c r="I16" i="4"/>
  <c r="BC12" i="4"/>
  <c r="AI12" i="4"/>
  <c r="V12" i="4"/>
  <c r="I12" i="4"/>
  <c r="BC11" i="4"/>
  <c r="AP11" i="4"/>
  <c r="AI11" i="4"/>
  <c r="V11" i="4"/>
  <c r="I11" i="4"/>
  <c r="BH10" i="4"/>
  <c r="BC10" i="4"/>
  <c r="AP10" i="4"/>
  <c r="AI10" i="4"/>
  <c r="V10" i="4"/>
  <c r="I10" i="4"/>
  <c r="BH8" i="4"/>
  <c r="BC8" i="4"/>
  <c r="AP8" i="4"/>
  <c r="AI8" i="4"/>
  <c r="V8" i="4"/>
  <c r="I8" i="4"/>
  <c r="BC9" i="4"/>
  <c r="AP9" i="4"/>
  <c r="AI9" i="4"/>
  <c r="V9" i="4"/>
  <c r="I9" i="4"/>
  <c r="BU161" i="4" l="1"/>
  <c r="CG116" i="4"/>
  <c r="CG192" i="4"/>
  <c r="CG26" i="4"/>
  <c r="CG226" i="4"/>
  <c r="CG54" i="4"/>
  <c r="CG77" i="4"/>
  <c r="CG118" i="4"/>
  <c r="CG53" i="4"/>
  <c r="CG154" i="4"/>
  <c r="CG156" i="4"/>
  <c r="CG209" i="4"/>
  <c r="CG57" i="4"/>
  <c r="BU150" i="4"/>
  <c r="CG68" i="4"/>
  <c r="CG69" i="4"/>
  <c r="CG72" i="4"/>
  <c r="CG75" i="4"/>
  <c r="CG70" i="4"/>
  <c r="CG74" i="4"/>
  <c r="CG80" i="4"/>
  <c r="CG81" i="4"/>
  <c r="CG82" i="4"/>
  <c r="CG86" i="4"/>
  <c r="CG78" i="4"/>
  <c r="CG115" i="4"/>
  <c r="CG113" i="4"/>
  <c r="CG114" i="4"/>
  <c r="CG120" i="4"/>
  <c r="CG117" i="4"/>
  <c r="CF125" i="4"/>
  <c r="CG176" i="4"/>
  <c r="CG155" i="4"/>
  <c r="CG144" i="4"/>
  <c r="CG205" i="4"/>
  <c r="CG208" i="4"/>
  <c r="CG132" i="4"/>
  <c r="CG40" i="4"/>
  <c r="CG31" i="4"/>
  <c r="CF89" i="4"/>
  <c r="CG91" i="4"/>
  <c r="CG94" i="4"/>
  <c r="CG92" i="4"/>
  <c r="CG93" i="4"/>
  <c r="CG96" i="4"/>
  <c r="CG100" i="4"/>
  <c r="CG102" i="4"/>
  <c r="CG101" i="4"/>
  <c r="CG103" i="4"/>
  <c r="CG164" i="4"/>
  <c r="CG166" i="4"/>
  <c r="CG175" i="4"/>
  <c r="CF180" i="4"/>
  <c r="CG152" i="4"/>
  <c r="CG153" i="4"/>
  <c r="CG140" i="4"/>
  <c r="CG141" i="4"/>
  <c r="CG142" i="4"/>
  <c r="CG182" i="4"/>
  <c r="CG183" i="4"/>
  <c r="CG186" i="4"/>
  <c r="CF66" i="4"/>
  <c r="CF107" i="4"/>
  <c r="CG129" i="4"/>
  <c r="CG42" i="4"/>
  <c r="CG49" i="4"/>
  <c r="CG87" i="4"/>
  <c r="CF138" i="4"/>
  <c r="CG163" i="4"/>
  <c r="CG165" i="4"/>
  <c r="CG172" i="4"/>
  <c r="CG173" i="4"/>
  <c r="CG174" i="4"/>
  <c r="CG157" i="4"/>
  <c r="CG146" i="4"/>
  <c r="CG207" i="4"/>
  <c r="CG128" i="4"/>
  <c r="CG127" i="4"/>
  <c r="CG130" i="4"/>
  <c r="CG131" i="4"/>
  <c r="CG133" i="4"/>
  <c r="CG134" i="4"/>
  <c r="CG109" i="4"/>
  <c r="CG110" i="4"/>
  <c r="CG111" i="4"/>
  <c r="CG112" i="4"/>
  <c r="CG97" i="4"/>
  <c r="CG98" i="4"/>
  <c r="CG95" i="4"/>
  <c r="CG99" i="4"/>
  <c r="CG45" i="4"/>
  <c r="CG48" i="4"/>
  <c r="CG52" i="4"/>
  <c r="CG50" i="4"/>
  <c r="CG56" i="4"/>
  <c r="BU66" i="4"/>
  <c r="CG51" i="4"/>
  <c r="CG58" i="4"/>
  <c r="CG71" i="4"/>
  <c r="CG73" i="4"/>
  <c r="CG76" i="4"/>
  <c r="CG79" i="4"/>
  <c r="CG41" i="4"/>
  <c r="CG43" i="4"/>
  <c r="CG47" i="4"/>
  <c r="CG44" i="4"/>
  <c r="CG46" i="4"/>
  <c r="BU138" i="4"/>
  <c r="BU107" i="4"/>
  <c r="AI180" i="4"/>
  <c r="CG160" i="4"/>
  <c r="V201" i="4"/>
  <c r="BU170" i="4"/>
  <c r="BU180" i="4"/>
  <c r="CG23" i="4"/>
  <c r="CG22" i="4"/>
  <c r="CG24" i="4"/>
  <c r="CG201" i="4"/>
  <c r="CG8" i="4"/>
  <c r="CG10" i="4"/>
  <c r="CG11" i="4"/>
  <c r="CG19" i="4"/>
  <c r="CG20" i="4"/>
  <c r="CG14" i="4"/>
  <c r="CG15" i="4"/>
  <c r="CG21" i="4"/>
  <c r="CG18" i="4"/>
  <c r="CG25" i="4"/>
  <c r="CG9" i="4"/>
  <c r="CG12" i="4"/>
  <c r="CG16" i="4"/>
  <c r="CG13" i="4"/>
  <c r="CG17" i="4"/>
  <c r="CF38" i="4"/>
  <c r="BU210" i="4"/>
  <c r="BU125" i="4"/>
  <c r="BU38" i="4"/>
  <c r="I180" i="4"/>
  <c r="V125" i="4"/>
  <c r="AI125" i="4"/>
  <c r="BH125" i="4"/>
  <c r="BH66" i="4"/>
  <c r="AI66" i="4"/>
  <c r="V180" i="4"/>
  <c r="V190" i="4"/>
  <c r="BC190" i="4"/>
  <c r="V107" i="4"/>
  <c r="AP89" i="4"/>
  <c r="AI107" i="4"/>
  <c r="BH170" i="4"/>
  <c r="BC180" i="4"/>
  <c r="V38" i="4"/>
  <c r="BC89" i="4"/>
  <c r="BC218" i="4"/>
  <c r="CG218" i="4" s="1"/>
  <c r="AI38" i="4"/>
  <c r="BC38" i="4"/>
  <c r="V138" i="4"/>
  <c r="BC138" i="4"/>
  <c r="AI170" i="4"/>
  <c r="AP38" i="4"/>
  <c r="I38" i="4"/>
  <c r="AP66" i="4"/>
  <c r="V66" i="4"/>
  <c r="BC66" i="4"/>
  <c r="AI89" i="4"/>
  <c r="V89" i="4"/>
  <c r="BH89" i="4"/>
  <c r="BC107" i="4"/>
  <c r="BH107" i="4"/>
  <c r="BC125" i="4"/>
  <c r="AP170" i="4"/>
  <c r="BC161" i="4"/>
  <c r="CG161" i="4" s="1"/>
  <c r="BC210" i="4"/>
  <c r="AI232" i="4"/>
  <c r="CG232" i="4" s="1"/>
  <c r="I66" i="4"/>
  <c r="V150" i="4"/>
  <c r="BC150" i="4"/>
  <c r="CG210" i="4" l="1"/>
  <c r="CG150" i="4"/>
  <c r="CG89" i="4"/>
  <c r="CG66" i="4"/>
  <c r="CG170" i="4"/>
  <c r="CG138" i="4"/>
  <c r="CG107" i="4"/>
  <c r="CG125" i="4"/>
  <c r="CG38" i="4"/>
  <c r="CG190" i="4"/>
  <c r="CG180" i="4"/>
</calcChain>
</file>

<file path=xl/sharedStrings.xml><?xml version="1.0" encoding="utf-8"?>
<sst xmlns="http://schemas.openxmlformats.org/spreadsheetml/2006/main" count="1832" uniqueCount="608">
  <si>
    <t xml:space="preserve"> Фамилия,имя</t>
  </si>
  <si>
    <t xml:space="preserve">Чемпионат ХК по СТ на ПД в ЗП </t>
  </si>
  <si>
    <t xml:space="preserve">Кубок края  по СТ на ПД в ЗП </t>
  </si>
  <si>
    <t>Чемпионат Хабаровского края по СТ на ПД</t>
  </si>
  <si>
    <t>Кубок  ХК по СТ на ПД "Золотая осень"</t>
  </si>
  <si>
    <t>Кубок ХК по СТ на ПД в ЗП</t>
  </si>
  <si>
    <t>Первенство ХК по СТ на ПД в ЗП</t>
  </si>
  <si>
    <t>Сумма балов за все виды</t>
  </si>
  <si>
    <t>Место</t>
  </si>
  <si>
    <t>4 класс</t>
  </si>
  <si>
    <t>∑</t>
  </si>
  <si>
    <t>2 класс</t>
  </si>
  <si>
    <t>3 класс</t>
  </si>
  <si>
    <t>2  класс</t>
  </si>
  <si>
    <t>Пешеходная</t>
  </si>
  <si>
    <t>Связка</t>
  </si>
  <si>
    <t>Группа</t>
  </si>
  <si>
    <t>Лыжная</t>
  </si>
  <si>
    <t>М</t>
  </si>
  <si>
    <t>Б</t>
  </si>
  <si>
    <t>Сумма</t>
  </si>
  <si>
    <t xml:space="preserve">                   "Персефона" г. Хабаровск (тренеры Хабло Г.К., Виноградоа А.В.)</t>
  </si>
  <si>
    <t>Зверкова Валерия (КМС)</t>
  </si>
  <si>
    <t>Чепиков Илья (КМС)</t>
  </si>
  <si>
    <t>Кучерявый Илья (КМС)</t>
  </si>
  <si>
    <t>Титов Александр (2)</t>
  </si>
  <si>
    <t>Парыгин Александр (2)</t>
  </si>
  <si>
    <t>Пудова Юлия (2)</t>
  </si>
  <si>
    <t>Онищенко Виктория (2)</t>
  </si>
  <si>
    <t>Самофалова Ольга (КМС)</t>
  </si>
  <si>
    <t>"Эверест" Бикинский р-н (тренер Халтурин М.В.)</t>
  </si>
  <si>
    <t>Скотельник Стефания (КМС)</t>
  </si>
  <si>
    <t>Шестопалько Кирилл (1)</t>
  </si>
  <si>
    <t>Батурина Мария (2)</t>
  </si>
  <si>
    <t>Шабатин Валерий(КМС)</t>
  </si>
  <si>
    <t>"Норд" г. Хабаровск (тренер Иванова Л.А.)</t>
  </si>
  <si>
    <t>Процко Наталья (3ю)</t>
  </si>
  <si>
    <t xml:space="preserve">                 "Восьмёрка" с.Полётное р-на им. Лазо (тренер Ермолов С.А.)</t>
  </si>
  <si>
    <t xml:space="preserve">             "Анюйский Бриз" с. Найхин Нанайского р-на (тренер Бельды А.Л.)</t>
  </si>
  <si>
    <t>Мещерякова Кристина (3)</t>
  </si>
  <si>
    <t xml:space="preserve"> " Вымпел" г. Хабаровск (тренер Сенотрусов В.С., Сенотрусова Н.Г.)</t>
  </si>
  <si>
    <t>Польской Александр (КМС)</t>
  </si>
  <si>
    <t>Сенотрусов Вячеслав (КМС)</t>
  </si>
  <si>
    <t>Карагодин Максим (3)</t>
  </si>
  <si>
    <t>Тиунова Анна (2)</t>
  </si>
  <si>
    <t>Селин Сергей (2)</t>
  </si>
  <si>
    <t>"Азимут" г. Хабаровск (тренер Ткач А.А.)</t>
  </si>
  <si>
    <t xml:space="preserve">                "Арго" г. Хабаровск (тренер Верин-Галицкий Д.В.)</t>
  </si>
  <si>
    <t>Самохвалов Александр (3)</t>
  </si>
  <si>
    <t xml:space="preserve">             "Алиот"  с. Восточное, Хабаровский р-н (тренер Скотнев А.Н.)</t>
  </si>
  <si>
    <t>Горпенко Андрей (3)</t>
  </si>
  <si>
    <t xml:space="preserve">           "Восток" Хабаровский р-н (тренер Азарнин А.А.)</t>
  </si>
  <si>
    <t>Чиченко Вероника (3)</t>
  </si>
  <si>
    <t>Макарова Вероника (б/р)</t>
  </si>
  <si>
    <t>Табатчиков Андрей (3)</t>
  </si>
  <si>
    <t>Гусева Виктория (2)</t>
  </si>
  <si>
    <t>Строганов Денис (б/р)</t>
  </si>
  <si>
    <t>Терёшкина Екатерина (3)</t>
  </si>
  <si>
    <t>Лысиков Алексей (КМС)</t>
  </si>
  <si>
    <t>Гуськов Артём (2)</t>
  </si>
  <si>
    <t>Ханыкова Ксения (2)</t>
  </si>
  <si>
    <t>Тумайкин Всеволод (2)</t>
  </si>
  <si>
    <t>Григорьев Даниил (2)</t>
  </si>
  <si>
    <t>Войтов Роман (2)</t>
  </si>
  <si>
    <t>Гончаров Алексей (3)</t>
  </si>
  <si>
    <t>Ковалёв Евгений (КМС)</t>
  </si>
  <si>
    <t>Горюнова Мария (1)</t>
  </si>
  <si>
    <t>Жуков Вячеслав (2)</t>
  </si>
  <si>
    <t>Петренко Екатерина (2)</t>
  </si>
  <si>
    <t>Алексеенко Никита (2)</t>
  </si>
  <si>
    <t>Варламов Евгений (2)</t>
  </si>
  <si>
    <t>Зотова Анастасия (3)</t>
  </si>
  <si>
    <t>Ядула Арина (2)</t>
  </si>
  <si>
    <t>Прядохин Павел (КМС)</t>
  </si>
  <si>
    <t>Громов Борис (3)</t>
  </si>
  <si>
    <t>Бисянко Станислав (3)</t>
  </si>
  <si>
    <t>Адоньев Виталий(3)</t>
  </si>
  <si>
    <t>Бельды Анна (3)</t>
  </si>
  <si>
    <t>Неклюдова София (2)</t>
  </si>
  <si>
    <t>Дояр Алина (2)</t>
  </si>
  <si>
    <t>Карасёва Анастасия (2)</t>
  </si>
  <si>
    <t>Нестеренко Ксения (3)</t>
  </si>
  <si>
    <t>Федюнина Виолета (3)</t>
  </si>
  <si>
    <t xml:space="preserve">                                                                          Рейтинг клубов 2017 год</t>
  </si>
  <si>
    <t>Барандыч Виктор (2)</t>
  </si>
  <si>
    <t>Азаренков Данил (2)</t>
  </si>
  <si>
    <t>Харитонов Артём (2)</t>
  </si>
  <si>
    <t>Гаденов Андрей (2)</t>
  </si>
  <si>
    <t>Дрокина Эльвира (3)</t>
  </si>
  <si>
    <t>Шулин Руслан (2)</t>
  </si>
  <si>
    <t>Генералова Дарья (б/р)</t>
  </si>
  <si>
    <t>Киле Тимофей (2ю)</t>
  </si>
  <si>
    <t>Нефёдов Степан (3ю)</t>
  </si>
  <si>
    <t>"Амур" (тренер Пассар А.Е.)</t>
  </si>
  <si>
    <t>Розвезев Иван (б/р)</t>
  </si>
  <si>
    <t>Чебунина Елизавета (б/р)</t>
  </si>
  <si>
    <t>Сосюрко Алина (3ю)</t>
  </si>
  <si>
    <t>Мишутина Марина (б/р)</t>
  </si>
  <si>
    <t>Слипенков Стефан (б/р)</t>
  </si>
  <si>
    <t>"Бекас" (тренер Коновалова И.Ю.)</t>
  </si>
  <si>
    <t>Тимофеева Кристина (б/р)</t>
  </si>
  <si>
    <t>Мурзина Полина (б/р)</t>
  </si>
  <si>
    <t>Полицына  Ярослава (б/р)</t>
  </si>
  <si>
    <t>Коса Анна  (б/р)</t>
  </si>
  <si>
    <t>Горбунова Лидия (б/р)</t>
  </si>
  <si>
    <t>Мурзина Елизавета (б/р)</t>
  </si>
  <si>
    <t>Чемпионат и Первенство Хабаровского края по СТ на ЛД (ГЛК Холдоми, Солнечный р-н)</t>
  </si>
  <si>
    <t xml:space="preserve">              "Горизонт" г. Хабаровск ТОГУ </t>
  </si>
  <si>
    <t>Бондарь Сергей (2)</t>
  </si>
  <si>
    <t>Буянкин Владимир (2)</t>
  </si>
  <si>
    <t>Абанин Дмитрий (2)</t>
  </si>
  <si>
    <t>Бондарь Дарья (2)</t>
  </si>
  <si>
    <t>Казакова Анна (2)</t>
  </si>
  <si>
    <t>Амурск (тренер Туровец В.)</t>
  </si>
  <si>
    <t>Миков Максим(3ю)</t>
  </si>
  <si>
    <t>Гридин Дмитрий (3ю)</t>
  </si>
  <si>
    <t>Обухова Анастасия (3ю)</t>
  </si>
  <si>
    <t>Закомолкин Александр (3ю)</t>
  </si>
  <si>
    <t>Алёхин Иван (КМС)</t>
  </si>
  <si>
    <t>Один Сергей (КМС)</t>
  </si>
  <si>
    <t>Винградов Артём (КМС)</t>
  </si>
  <si>
    <t>Деринский Владислав (2)</t>
  </si>
  <si>
    <t>Панин Игнат (2)</t>
  </si>
  <si>
    <t>Юдин Илья (2)</t>
  </si>
  <si>
    <t>Тарасов Андрей (3)</t>
  </si>
  <si>
    <t>Николаев Дмитрий(2)</t>
  </si>
  <si>
    <t>Саловарова Елизавета(3ю)</t>
  </si>
  <si>
    <t>Малков Роман (б/р)</t>
  </si>
  <si>
    <t>Тертюхов Роман (б/р)</t>
  </si>
  <si>
    <t>Слободчиков Александр (3)</t>
  </si>
  <si>
    <t>Швец Алексей (б/р)</t>
  </si>
  <si>
    <t>Бенделюк Артём (б/р)</t>
  </si>
  <si>
    <t>Вишняков Роман (б/р)</t>
  </si>
  <si>
    <t>Александрова Татьяна (б/р)</t>
  </si>
  <si>
    <t>Комащенко Константин (б/р)</t>
  </si>
  <si>
    <t>Трубников Андрей (б/р)</t>
  </si>
  <si>
    <t>Волкова Александра (б/р)</t>
  </si>
  <si>
    <t>Катанакова Анастасия (б/р)</t>
  </si>
  <si>
    <t>Ежова Кристина (б/р)</t>
  </si>
  <si>
    <t>"Ух-а" Ванинский р-н (тренер )</t>
  </si>
  <si>
    <t>Михайлов Алексей (б/р)</t>
  </si>
  <si>
    <t>Княжкин Максим (б/р)</t>
  </si>
  <si>
    <t>Пожиганов Алексей (б/р)</t>
  </si>
  <si>
    <t>Кожевников Семён (б/р)</t>
  </si>
  <si>
    <t>Петрова Наталья (б/р)</t>
  </si>
  <si>
    <t>Арсланова Виктория (б/р)</t>
  </si>
  <si>
    <t>Пристромова Елизавета (2ю)</t>
  </si>
  <si>
    <t>Коренева Тамара (б/р)</t>
  </si>
  <si>
    <t>58 слёт юных туристов (Краевые соревнования по СТ на ПД)</t>
  </si>
  <si>
    <t>Коробкова Валерия (б/р)</t>
  </si>
  <si>
    <t>Супрунова Мария (2)</t>
  </si>
  <si>
    <t>Малинин Антон (КМС)</t>
  </si>
  <si>
    <t>Яковлев Александр (3)</t>
  </si>
  <si>
    <t>Перунов Никита (3)</t>
  </si>
  <si>
    <t>Мартынович Павел (3)</t>
  </si>
  <si>
    <t>Черных Юлия (б/р)</t>
  </si>
  <si>
    <t>Бегун Всеволод (3ю)</t>
  </si>
  <si>
    <t>Волков Данил (б/р)</t>
  </si>
  <si>
    <t>Мартыненко Алекей (б/р)</t>
  </si>
  <si>
    <t>Арутюнян Арам (б/р)</t>
  </si>
  <si>
    <t>Дьяков Елисей (б/р)</t>
  </si>
  <si>
    <t xml:space="preserve"> </t>
  </si>
  <si>
    <t>Лысенко Софья (3ю)</t>
  </si>
  <si>
    <t>Фузеева Диана (3ю)</t>
  </si>
  <si>
    <t>Примаков Сергей (3ю)</t>
  </si>
  <si>
    <t>Гончарук Максим (3ю)</t>
  </si>
  <si>
    <t>Кондинский Михаил (3ю)</t>
  </si>
  <si>
    <t>Пассар Владислав (3ю)</t>
  </si>
  <si>
    <t>Одзял Максим (3)</t>
  </si>
  <si>
    <t>Пассар Ефрем (3ю)</t>
  </si>
  <si>
    <t>Зубакин Данила (3ю)</t>
  </si>
  <si>
    <t>Вышегордский (б/р)</t>
  </si>
  <si>
    <t>Комомольк-на-Амуре(тренер Киле Е.А. Юрина А.)</t>
  </si>
  <si>
    <t>Ефременко Даниил (2ю)</t>
  </si>
  <si>
    <t>Стяжкин Никита (3ю)</t>
  </si>
  <si>
    <t>Возлякова офья (2ю)</t>
  </si>
  <si>
    <t>Гераимова Валерия (б/р)</t>
  </si>
  <si>
    <t>Долгих Ангелина (б/р)</t>
  </si>
  <si>
    <t>Славников Семён (б/р)</t>
  </si>
  <si>
    <t>Бельды Сергей (3ю)</t>
  </si>
  <si>
    <t>Илюшкин Илья (3)</t>
  </si>
  <si>
    <t>Гранцов Артём (3)</t>
  </si>
  <si>
    <t>Ачигечев Максим (3)</t>
  </si>
  <si>
    <t>Конева Татьяна (3)</t>
  </si>
  <si>
    <t>Репка Валентина (2)</t>
  </si>
  <si>
    <t>Хахерин Иван (КМС)</t>
  </si>
  <si>
    <t>Афанасенко Георгий (2)</t>
  </si>
  <si>
    <t>Трофимчук Мария (2)</t>
  </si>
  <si>
    <t>Алексеев Илья (2ю)</t>
  </si>
  <si>
    <t>Меховщикова Анна (2)</t>
  </si>
  <si>
    <t>Стрежнев Максим (КМС)</t>
  </si>
  <si>
    <t>Лявин Данила (3)</t>
  </si>
  <si>
    <t>Кононенко Михаил (2)</t>
  </si>
  <si>
    <t>Боженов Никита (2)</t>
  </si>
  <si>
    <t>Квашук Данила (2)</t>
  </si>
  <si>
    <t>Ляхов Ярослав (3)</t>
  </si>
  <si>
    <t>Копылов Станислав (3)</t>
  </si>
  <si>
    <t>Скоробогатов Дмитрий (3)</t>
  </si>
  <si>
    <t>Репка Екатерина  (3ю)</t>
  </si>
  <si>
    <t>Гасилов Александр (3)</t>
  </si>
  <si>
    <t>Мосейко Снежана (3)</t>
  </si>
  <si>
    <t>Халтурина Алиса (3)</t>
  </si>
  <si>
    <t>Кузнецов Кирилл (1ю)</t>
  </si>
  <si>
    <t>Ломов  Кирилл (2ю)</t>
  </si>
  <si>
    <t>Бронников Владимир (2)</t>
  </si>
  <si>
    <t>Плетинская Елена (2)</t>
  </si>
  <si>
    <t>Малькова Екатерина (2)</t>
  </si>
  <si>
    <t>Грау Весна (2)</t>
  </si>
  <si>
    <t>Куренёва Александра (2)</t>
  </si>
  <si>
    <t>Романенко Арина (2)</t>
  </si>
  <si>
    <t>Клименко Степан (2)</t>
  </si>
  <si>
    <t>Плешков Андрей(2)</t>
  </si>
  <si>
    <t>Громова Надежда(3)</t>
  </si>
  <si>
    <t>Глушанин Роман (3ю)</t>
  </si>
  <si>
    <t>Бельды Полина (3)</t>
  </si>
  <si>
    <t>Бельды Елена (3ю)</t>
  </si>
  <si>
    <t>Кобель Елизавета (2)</t>
  </si>
  <si>
    <t>Свиридова Галина (3)</t>
  </si>
  <si>
    <t>Черепанова Мария (3)</t>
  </si>
  <si>
    <t>Сладченко Елена (2)</t>
  </si>
  <si>
    <t>Зинухина Ольга (2)</t>
  </si>
  <si>
    <t>Довнар Нина (2)</t>
  </si>
  <si>
    <t>Арутюнян Аарон (3ю)</t>
  </si>
  <si>
    <t>Павлов Максим (2)</t>
  </si>
  <si>
    <t>Васильеа Татьяна (2ю)</t>
  </si>
  <si>
    <t>Прядохин Александр (3)</t>
  </si>
  <si>
    <t>Суворова Елизавета (3ю)</t>
  </si>
  <si>
    <t>Долгих Нинель (3)</t>
  </si>
  <si>
    <t>Тимофеева Кристина (3ю)</t>
  </si>
  <si>
    <t>Долгих Анжелика (3ю)</t>
  </si>
  <si>
    <t>Свирин Александр (3)</t>
  </si>
  <si>
    <t>б/р</t>
  </si>
  <si>
    <t>Малков Роман</t>
  </si>
  <si>
    <t>Норд</t>
  </si>
  <si>
    <t>Тертюхов Роман</t>
  </si>
  <si>
    <t>Кротов Виталий</t>
  </si>
  <si>
    <t>Азимут</t>
  </si>
  <si>
    <t>Шапошников Денис</t>
  </si>
  <si>
    <t>Руденко Роман</t>
  </si>
  <si>
    <t>Байнетов Иван</t>
  </si>
  <si>
    <t>Персефона</t>
  </si>
  <si>
    <t>3ю</t>
  </si>
  <si>
    <t>Алексеев Илья</t>
  </si>
  <si>
    <t>Слипенков Стефан</t>
  </si>
  <si>
    <t>Гончарук Максим</t>
  </si>
  <si>
    <t>Вымпел</t>
  </si>
  <si>
    <t xml:space="preserve">           2006-2007 г.р.</t>
  </si>
  <si>
    <t>Абакумов Тихон</t>
  </si>
  <si>
    <t xml:space="preserve">Стяжкин Никита </t>
  </si>
  <si>
    <t>Розвезев Артём</t>
  </si>
  <si>
    <t>Хохлов Марк</t>
  </si>
  <si>
    <t>Резь Семён</t>
  </si>
  <si>
    <t>Свеженцев Владимир</t>
  </si>
  <si>
    <t>КЦО</t>
  </si>
  <si>
    <t>Шебаршов Максим</t>
  </si>
  <si>
    <t>Кондинский Михаил</t>
  </si>
  <si>
    <t>Николаев Дмитрий</t>
  </si>
  <si>
    <t>Нефедов Степан</t>
  </si>
  <si>
    <t>Бегун Всеволод</t>
  </si>
  <si>
    <t>Лявин Данила</t>
  </si>
  <si>
    <t>Боженов Никикта</t>
  </si>
  <si>
    <t>Афанасенко Георгий</t>
  </si>
  <si>
    <t>Квашук Данила</t>
  </si>
  <si>
    <t>Парыгин Александр</t>
  </si>
  <si>
    <t>Кононенко Михаил</t>
  </si>
  <si>
    <t>Гуськов Артем</t>
  </si>
  <si>
    <t>Титов Александр</t>
  </si>
  <si>
    <t xml:space="preserve">  2004-2005 г.р.</t>
  </si>
  <si>
    <t>2ю</t>
  </si>
  <si>
    <t>Иванов Сергей</t>
  </si>
  <si>
    <t>Мартыненко Алекей</t>
  </si>
  <si>
    <t>Васенёв Павел</t>
  </si>
  <si>
    <t>Стяжкин Илья</t>
  </si>
  <si>
    <t>Свирин Александр</t>
  </si>
  <si>
    <t>Арго</t>
  </si>
  <si>
    <t>Шистопал Руслан</t>
  </si>
  <si>
    <t>Остапенко Данил</t>
  </si>
  <si>
    <t>Макаров Илья</t>
  </si>
  <si>
    <t>Ухаботын Данила</t>
  </si>
  <si>
    <t>Прядохин Александр</t>
  </si>
  <si>
    <t>Мартынович Павел</t>
  </si>
  <si>
    <t>Скоробогатов Дмитрий</t>
  </si>
  <si>
    <t>Плешков Андрей</t>
  </si>
  <si>
    <t>Алексеенко Никита</t>
  </si>
  <si>
    <t>Карагодини Максим</t>
  </si>
  <si>
    <t>Копылов Станислав</t>
  </si>
  <si>
    <t>Ляхов Ярослав</t>
  </si>
  <si>
    <t>Тумайкин Всеволод</t>
  </si>
  <si>
    <t>Клименко Степан</t>
  </si>
  <si>
    <t>Варламов Евгений</t>
  </si>
  <si>
    <t>Григорьев Даниил</t>
  </si>
  <si>
    <t xml:space="preserve">           2003 г.р.</t>
  </si>
  <si>
    <t>Королёв Анатолий</t>
  </si>
  <si>
    <t>Ткач Алексей</t>
  </si>
  <si>
    <t>Арутюнян Арам</t>
  </si>
  <si>
    <t>Шулин Руслан</t>
  </si>
  <si>
    <t>Жуков Вячеслав</t>
  </si>
  <si>
    <t xml:space="preserve">    2002 г.р.</t>
  </si>
  <si>
    <t>2</t>
  </si>
  <si>
    <t>Харитонов Артём</t>
  </si>
  <si>
    <t>3</t>
  </si>
  <si>
    <t>Азаренков Данил</t>
  </si>
  <si>
    <t>Тарасов Андрей</t>
  </si>
  <si>
    <t>Самохвалов Александр</t>
  </si>
  <si>
    <t>Барандыч Виктор</t>
  </si>
  <si>
    <t>Табатчиков Андрей</t>
  </si>
  <si>
    <t>Горпенко Андрей</t>
  </si>
  <si>
    <t>Харитонов Артем</t>
  </si>
  <si>
    <t>Стрежнев Максим</t>
  </si>
  <si>
    <t>КМС</t>
  </si>
  <si>
    <t>Прядохин Павел</t>
  </si>
  <si>
    <t>Кучерявый Илья</t>
  </si>
  <si>
    <t>1</t>
  </si>
  <si>
    <t>Хахерин Иван</t>
  </si>
  <si>
    <t>Лысиков Алексей</t>
  </si>
  <si>
    <t>1999 - 2001 г.р.</t>
  </si>
  <si>
    <t>Перунов Никита</t>
  </si>
  <si>
    <t>Горизонт</t>
  </si>
  <si>
    <t>Юшин Виталий</t>
  </si>
  <si>
    <t>Яковлев Александр</t>
  </si>
  <si>
    <t>Юдин Илья</t>
  </si>
  <si>
    <t>Виноградов Артем</t>
  </si>
  <si>
    <t>Саволайнен Иван</t>
  </si>
  <si>
    <t>Селин Сергей</t>
  </si>
  <si>
    <t>1985</t>
  </si>
  <si>
    <t>Один Сергей</t>
  </si>
  <si>
    <t>Чепиков Илья</t>
  </si>
  <si>
    <t>Бондарь Сергей</t>
  </si>
  <si>
    <t>Алехин Иван</t>
  </si>
  <si>
    <t>Абанин Дмитрий</t>
  </si>
  <si>
    <t>Буянкин Владимир</t>
  </si>
  <si>
    <t>Сенотрусов Вячеслав</t>
  </si>
  <si>
    <t>Польской Александр</t>
  </si>
  <si>
    <t xml:space="preserve">        1998г.р. и старше</t>
  </si>
  <si>
    <t>Баллы</t>
  </si>
  <si>
    <t>Балл</t>
  </si>
  <si>
    <t>Дистанция связка 2-3 кл</t>
  </si>
  <si>
    <t>Дистанция  лична 2-3 кл</t>
  </si>
  <si>
    <t>Дистанция связка 2-4 кл</t>
  </si>
  <si>
    <t xml:space="preserve">Дистанция  личная 2-4 кл </t>
  </si>
  <si>
    <t xml:space="preserve">Дистанция личная  3 кл </t>
  </si>
  <si>
    <t xml:space="preserve">Дистанция связки  2-3 кл </t>
  </si>
  <si>
    <t xml:space="preserve">Дистанция личная 2-3 кл </t>
  </si>
  <si>
    <t xml:space="preserve">Дистанция личная 2-3  кл </t>
  </si>
  <si>
    <t>Дистанция связки 4 кл</t>
  </si>
  <si>
    <t xml:space="preserve">Дистанция личная 4 кл </t>
  </si>
  <si>
    <t xml:space="preserve">Дистанция связки 2-4 кл </t>
  </si>
  <si>
    <t xml:space="preserve">Дистанция личная 2-4 кл </t>
  </si>
  <si>
    <t xml:space="preserve">Дистанция связка   2,3,4 кл </t>
  </si>
  <si>
    <t xml:space="preserve">Дистанция личная   2,3,4 кл  </t>
  </si>
  <si>
    <t>Дистанция личная 2-3 кл</t>
  </si>
  <si>
    <t xml:space="preserve">Дистанция связка4 кл </t>
  </si>
  <si>
    <t>МЕСТО            в рейтинге</t>
  </si>
  <si>
    <t>Сумма баллов</t>
  </si>
  <si>
    <t>Первенство Хаб-о края на пешеходных дистанциях в закрытых помещениях</t>
  </si>
  <si>
    <t>Кубок Хаб-о кр на пеш-х дис-х в зак-х помещениях</t>
  </si>
  <si>
    <t xml:space="preserve"> "Золотая осень 2017"</t>
  </si>
  <si>
    <t xml:space="preserve">Открытое Первенство Хабаровского края на пешеходных дистанциях 58 - слет </t>
  </si>
  <si>
    <t>Кубок г.Хабаровска на пешеходных дистанциях "Первоцвет"</t>
  </si>
  <si>
    <t>Чемпионат Хабаровского края на пешеходных дистанциях</t>
  </si>
  <si>
    <t>Чемпионат и Первенство Хабаровского  края на лыжных дистанциях</t>
  </si>
  <si>
    <t>Кубок Хаб-ого края по спортивному туризму на пешеходных дистанциях в закрытых помещениях</t>
  </si>
  <si>
    <t>Первенство г.Хабаровска на лыжных дистанциях</t>
  </si>
  <si>
    <t>Открытое Пер-во г.Хаб. на пеш-х дис-х в зак-х пом-х</t>
  </si>
  <si>
    <t>Чемпионат Хабаровского края на пешеходных дистанциях (зимняя программа)</t>
  </si>
  <si>
    <t>Разряд</t>
  </si>
  <si>
    <t>ГР</t>
  </si>
  <si>
    <t xml:space="preserve">Пол </t>
  </si>
  <si>
    <t>Участник</t>
  </si>
  <si>
    <t>Команда</t>
  </si>
  <si>
    <t>№ п/п</t>
  </si>
  <si>
    <t>Спортивный туризм (дисциплины:  дистанции - пешеходные,лыжные) Рейтинг спортсменов города Хабаровска 2017г.</t>
  </si>
  <si>
    <t>г. Хабаровск</t>
  </si>
  <si>
    <t>Славников Семён</t>
  </si>
  <si>
    <t>Бычиха</t>
  </si>
  <si>
    <t>Бекас</t>
  </si>
  <si>
    <t>Пугачёв Ринат</t>
  </si>
  <si>
    <t>Мирное</t>
  </si>
  <si>
    <t>Восток</t>
  </si>
  <si>
    <t>Зубакин Данила</t>
  </si>
  <si>
    <t>Бикинский район</t>
  </si>
  <si>
    <t>Эверест</t>
  </si>
  <si>
    <t>Вышегородский Ярослав</t>
  </si>
  <si>
    <t>Восточное</t>
  </si>
  <si>
    <t>Алиот</t>
  </si>
  <si>
    <t>г.Хабаровск</t>
  </si>
  <si>
    <t>Дьяков Елисей</t>
  </si>
  <si>
    <t>Волков Данил</t>
  </si>
  <si>
    <t>Бенделюк Артём</t>
  </si>
  <si>
    <t>Строганов Денис</t>
  </si>
  <si>
    <t>Слепенков Стефан</t>
  </si>
  <si>
    <t>1ю</t>
  </si>
  <si>
    <t>Гасилов Александр</t>
  </si>
  <si>
    <t>Бельды Сергей</t>
  </si>
  <si>
    <t>Нанайский р-н</t>
  </si>
  <si>
    <t>Амур</t>
  </si>
  <si>
    <t>Арутюнян Аарон</t>
  </si>
  <si>
    <t xml:space="preserve">      2006-2007г.</t>
  </si>
  <si>
    <t>Вишняков Роман</t>
  </si>
  <si>
    <t>Петров Дмитрий</t>
  </si>
  <si>
    <t>Ванинский р-н</t>
  </si>
  <si>
    <t>Уха</t>
  </si>
  <si>
    <t>Гридин Дмитрий</t>
  </si>
  <si>
    <t>Амурский р-н</t>
  </si>
  <si>
    <t>Амурск</t>
  </si>
  <si>
    <t>Кириллав Александр</t>
  </si>
  <si>
    <t>г.Комсомольск</t>
  </si>
  <si>
    <t>Гелиос</t>
  </si>
  <si>
    <t>Закомолкин Александр</t>
  </si>
  <si>
    <t>Кожевников Степан</t>
  </si>
  <si>
    <t>Пожиганов Алексей</t>
  </si>
  <si>
    <t>Волошин Кирилл</t>
  </si>
  <si>
    <t>Полетаев Дмитрий</t>
  </si>
  <si>
    <t>Ефременко Даниил</t>
  </si>
  <si>
    <t>Комомольск</t>
  </si>
  <si>
    <t>ДДТ</t>
  </si>
  <si>
    <t>Родыгин Никита</t>
  </si>
  <si>
    <t>Глушанин Роман</t>
  </si>
  <si>
    <t>Найхин</t>
  </si>
  <si>
    <t>Кириллов Владислав</t>
  </si>
  <si>
    <t>Меньшиков Александр</t>
  </si>
  <si>
    <t>Полетное</t>
  </si>
  <si>
    <t>Восьмерка</t>
  </si>
  <si>
    <t>Примаков Сергей</t>
  </si>
  <si>
    <t>Розвезев Иван</t>
  </si>
  <si>
    <t>Кузнецов Пётр</t>
  </si>
  <si>
    <t>Стяжкин  Никита</t>
  </si>
  <si>
    <t>Хабаровк</t>
  </si>
  <si>
    <t>Киле Тимофей</t>
  </si>
  <si>
    <t>Пассар Ефрем</t>
  </si>
  <si>
    <t>Кузнецов Кирилл</t>
  </si>
  <si>
    <t>Пассар Владислав</t>
  </si>
  <si>
    <t>Ломов Кирилл</t>
  </si>
  <si>
    <t>Нефёдов  Степан</t>
  </si>
  <si>
    <t>Одзял Максим</t>
  </si>
  <si>
    <t>Павлов Максим</t>
  </si>
  <si>
    <t>Мирный</t>
  </si>
  <si>
    <t>Боженов Никита</t>
  </si>
  <si>
    <t xml:space="preserve">       2005-2004г.</t>
  </si>
  <si>
    <t>Матвеев Семён</t>
  </si>
  <si>
    <t>Швец Алексей</t>
  </si>
  <si>
    <t>Хабаровский р-н</t>
  </si>
  <si>
    <t>Мартыненко Алекесй</t>
  </si>
  <si>
    <t>Хабаровск</t>
  </si>
  <si>
    <t>Попов Михаил</t>
  </si>
  <si>
    <t>Михайлов Алексей</t>
  </si>
  <si>
    <t>Гончаров Алексей</t>
  </si>
  <si>
    <t>Ухаботин Данила</t>
  </si>
  <si>
    <t>Адонев Виталий</t>
  </si>
  <si>
    <t>Бисянко Станислав</t>
  </si>
  <si>
    <t>Слободчиков Александр</t>
  </si>
  <si>
    <t>Карагодин Максим</t>
  </si>
  <si>
    <t>Гаденов Андрей</t>
  </si>
  <si>
    <t>Войтов Роман</t>
  </si>
  <si>
    <t xml:space="preserve">       2003г.</t>
  </si>
  <si>
    <t>Бутенко Владислав</t>
  </si>
  <si>
    <t>Маглой</t>
  </si>
  <si>
    <t>бр</t>
  </si>
  <si>
    <t>Миков Максим</t>
  </si>
  <si>
    <t>Ермаков Тимофей</t>
  </si>
  <si>
    <t>Александров Дмитрий</t>
  </si>
  <si>
    <t>Княжкин Максим</t>
  </si>
  <si>
    <t>Вовасов Степан</t>
  </si>
  <si>
    <t>Лазо</t>
  </si>
  <si>
    <t>Балу</t>
  </si>
  <si>
    <t>Трубников  Андрей</t>
  </si>
  <si>
    <t>Комащенко Константин</t>
  </si>
  <si>
    <t>Громов Борис</t>
  </si>
  <si>
    <t xml:space="preserve">       2002г.</t>
  </si>
  <si>
    <t>Бронников Владимир</t>
  </si>
  <si>
    <t>Панин Игнат</t>
  </si>
  <si>
    <t>Хаб р-н</t>
  </si>
  <si>
    <t>Ковалев Евгений</t>
  </si>
  <si>
    <t xml:space="preserve">       1999-2001г.</t>
  </si>
  <si>
    <t>Малинин Антон</t>
  </si>
  <si>
    <t>Бикинский р-н</t>
  </si>
  <si>
    <t>Шестопалько Кирилл</t>
  </si>
  <si>
    <t>Шабатин Валерий</t>
  </si>
  <si>
    <t>с.Ильинка</t>
  </si>
  <si>
    <t xml:space="preserve">      1998г. и старше</t>
  </si>
  <si>
    <t xml:space="preserve">Дистанция связки  2-4 кл </t>
  </si>
  <si>
    <t xml:space="preserve">Дистанция связка 4 кл </t>
  </si>
  <si>
    <t xml:space="preserve">Первенство Хабаровского края по спортивному туризму  на пешеходных дистанциях 58 - слет </t>
  </si>
  <si>
    <t>Открытый Чемпионат Хабаровского края на пешеходных дистанциях</t>
  </si>
  <si>
    <t>Чемпионат Хабаровского края на пешеходных дистанциях в закрытых помещениях</t>
  </si>
  <si>
    <t xml:space="preserve">   </t>
  </si>
  <si>
    <t>Регион</t>
  </si>
  <si>
    <t>Рейтинг спортсменов Хабаровского края (спортивный туризм), дистанции пешеходные, лыжные 2017 год (мужчины)</t>
  </si>
  <si>
    <t>Коренькова Алина</t>
  </si>
  <si>
    <t>Фузеева Диана</t>
  </si>
  <si>
    <t>Коробкова Валерия</t>
  </si>
  <si>
    <t>Арацкая Александра</t>
  </si>
  <si>
    <t>Романенко Диана</t>
  </si>
  <si>
    <t>Меховщикова Анна</t>
  </si>
  <si>
    <t>Лысенко Софья</t>
  </si>
  <si>
    <t xml:space="preserve">         2006-2007г.р.</t>
  </si>
  <si>
    <t>Лопатина Анастасия</t>
  </si>
  <si>
    <t>Коровенко Анжелика</t>
  </si>
  <si>
    <t>Рыжкова Виктория</t>
  </si>
  <si>
    <t>Ильина Екатерина</t>
  </si>
  <si>
    <t>Суворова Елизавета</t>
  </si>
  <si>
    <t>Репка Екатерина</t>
  </si>
  <si>
    <t>Пристромова Елизавета</t>
  </si>
  <si>
    <t>Крюковская Анна</t>
  </si>
  <si>
    <t>Процко Наталья</t>
  </si>
  <si>
    <t>Зотова Анастасия</t>
  </si>
  <si>
    <t>Казакова Анна</t>
  </si>
  <si>
    <t>Макарова Вероника</t>
  </si>
  <si>
    <t>Куренева Александра</t>
  </si>
  <si>
    <t>Ханыкова Ксения</t>
  </si>
  <si>
    <t>Ядула Арина</t>
  </si>
  <si>
    <t>Грау Весна</t>
  </si>
  <si>
    <t>Пудова Юлия</t>
  </si>
  <si>
    <t xml:space="preserve">        2004-2005г.р.</t>
  </si>
  <si>
    <t>Жакиева Арина</t>
  </si>
  <si>
    <t>Куимова Мария</t>
  </si>
  <si>
    <t>Генералова Дарья</t>
  </si>
  <si>
    <t>Саловарова Елизавета</t>
  </si>
  <si>
    <t>Малькова Екатерина</t>
  </si>
  <si>
    <t>Карасёва Анастасия</t>
  </si>
  <si>
    <t>Романенко Арина</t>
  </si>
  <si>
    <t>Плетинская Елена</t>
  </si>
  <si>
    <t>2003 г.р.</t>
  </si>
  <si>
    <t>Тиунова Анна</t>
  </si>
  <si>
    <t>Онищенко Виктория</t>
  </si>
  <si>
    <t>2002 г.р.</t>
  </si>
  <si>
    <t>Репка Валентина</t>
  </si>
  <si>
    <t>Мамедова Валентина</t>
  </si>
  <si>
    <t>Супрунова Мария</t>
  </si>
  <si>
    <t>Петренко Екатерина</t>
  </si>
  <si>
    <t>Чиченко Вероника</t>
  </si>
  <si>
    <t>Трофимчук Мария</t>
  </si>
  <si>
    <t>Гусева Виктория</t>
  </si>
  <si>
    <t>Горюнова Мария</t>
  </si>
  <si>
    <t>Зверкова Валерия</t>
  </si>
  <si>
    <t>Фомина Дарья</t>
  </si>
  <si>
    <t>Самофалова Ольга</t>
  </si>
  <si>
    <t>Бондарь Дарья</t>
  </si>
  <si>
    <t>1998г.р. и старше</t>
  </si>
  <si>
    <t>Дистанция связка   2,3,4 кл</t>
  </si>
  <si>
    <t>Чемпионат и Первенство Хабаровского  края по спортивному туризму на лыжных дистанциях</t>
  </si>
  <si>
    <t>Открытые  Чемпионат и Пер-во г.Хаб. на пеш-х дис-х в зак-х пом-х</t>
  </si>
  <si>
    <t xml:space="preserve"> Чемпионат Хабаровского края на пешеходных дистанциях (зимняя программа)</t>
  </si>
  <si>
    <t>Коренева Тамара</t>
  </si>
  <si>
    <t>Арацкая александра</t>
  </si>
  <si>
    <t>Катанакова Анастасия</t>
  </si>
  <si>
    <t>Черных Юлия</t>
  </si>
  <si>
    <t>Мишутина Марина</t>
  </si>
  <si>
    <t>Горбунова Лилия</t>
  </si>
  <si>
    <t>Сосюрко Алина</t>
  </si>
  <si>
    <t>Долгих Анжелика</t>
  </si>
  <si>
    <t>Черепанова Мария</t>
  </si>
  <si>
    <t>Лыскенко Софья</t>
  </si>
  <si>
    <t>Сладченко Елена</t>
  </si>
  <si>
    <t>Халтурина Алиса</t>
  </si>
  <si>
    <t>Чебунина Елизавета</t>
  </si>
  <si>
    <t>Волкова Александра</t>
  </si>
  <si>
    <t>Терёшкина Екатерина</t>
  </si>
  <si>
    <t>Довнар Нина</t>
  </si>
  <si>
    <t>Мещерякова Кристина</t>
  </si>
  <si>
    <t>Нанайский район</t>
  </si>
  <si>
    <t xml:space="preserve">           2006-2007г.</t>
  </si>
  <si>
    <t>Долгих Ангелина</t>
  </si>
  <si>
    <t>Полицина Ярослава</t>
  </si>
  <si>
    <t>Александрова Татьяна</t>
  </si>
  <si>
    <t>Арсланова Виктория</t>
  </si>
  <si>
    <t>Мурзина Екатерина</t>
  </si>
  <si>
    <t>Петрова Наталья</t>
  </si>
  <si>
    <t>Мурзина Полина</t>
  </si>
  <si>
    <t>Тимофеева Кристина</t>
  </si>
  <si>
    <t>Хабаровкий р-н</t>
  </si>
  <si>
    <t>Возлякова София</t>
  </si>
  <si>
    <t>Клещи</t>
  </si>
  <si>
    <t>Коса Анна</t>
  </si>
  <si>
    <t>Зинухина Ольга</t>
  </si>
  <si>
    <t>Долгих Нинель</t>
  </si>
  <si>
    <t>Бельды Елена</t>
  </si>
  <si>
    <t>Бельды Полина</t>
  </si>
  <si>
    <t>Федюнина Виолетта</t>
  </si>
  <si>
    <t>Неклюдова Софья</t>
  </si>
  <si>
    <t>Нестеренко Ксения</t>
  </si>
  <si>
    <t>Свиридова Галина</t>
  </si>
  <si>
    <t>Васильева Татьяна</t>
  </si>
  <si>
    <t>Дояр Алина</t>
  </si>
  <si>
    <t>Мосейко Снежана</t>
  </si>
  <si>
    <t xml:space="preserve">          2004-2005г.</t>
  </si>
  <si>
    <t>Грушанина Елизавета</t>
  </si>
  <si>
    <t>Степус Светлана</t>
  </si>
  <si>
    <t>Дрокина Эльвира</t>
  </si>
  <si>
    <t>Кобель Елизавета</t>
  </si>
  <si>
    <t>Карасева Анастасия</t>
  </si>
  <si>
    <t>Громова Надежда</t>
  </si>
  <si>
    <t>Найхен</t>
  </si>
  <si>
    <t xml:space="preserve">        2003 г.</t>
  </si>
  <si>
    <t>б\р</t>
  </si>
  <si>
    <t>Коверя Полина</t>
  </si>
  <si>
    <t>Кантемирова Полина</t>
  </si>
  <si>
    <t>Ежова Кристина</t>
  </si>
  <si>
    <t>Бельды Анна</t>
  </si>
  <si>
    <t xml:space="preserve">        2002г.</t>
  </si>
  <si>
    <t>Конева Татьяна</t>
  </si>
  <si>
    <t>Батурина Мария</t>
  </si>
  <si>
    <t xml:space="preserve">        1999-2001г.</t>
  </si>
  <si>
    <t>Скотельник Стефания</t>
  </si>
  <si>
    <t xml:space="preserve">        1998 и старше</t>
  </si>
  <si>
    <t xml:space="preserve">Первенство Хабаровского края на пешеходных дистанциях 58 - слет </t>
  </si>
  <si>
    <t>№</t>
  </si>
  <si>
    <t>Спортивный туризм (дисциплина - дистанции - пешеходно-лыжные-закрытые помещения) Рейтинг спортсменов Хабаровского края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</si>
</sst>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7.5"/>
      <name val="Calibri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"/>
      <family val="2"/>
      <charset val="204"/>
    </font>
    <font>
      <b/>
      <sz val="7.5"/>
      <name val="Calibri"/>
      <family val="2"/>
      <charset val="204"/>
    </font>
    <font>
      <b/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6"/>
      <color rgb="FFFF0000"/>
      <name val="Arial"/>
      <family val="2"/>
      <charset val="204"/>
    </font>
    <font>
      <b/>
      <sz val="10"/>
      <name val="Calibri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22"/>
      <color rgb="FFFF0000"/>
      <name val="Arial"/>
      <family val="2"/>
      <charset val="204"/>
    </font>
    <font>
      <b/>
      <sz val="22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2">
    <xf numFmtId="0" fontId="0" fillId="0" borderId="0"/>
    <xf numFmtId="0" fontId="11" fillId="0" borderId="0"/>
    <xf numFmtId="0" fontId="16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25" fillId="0" borderId="0"/>
    <xf numFmtId="0" fontId="10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</cellStyleXfs>
  <cellXfs count="765">
    <xf numFmtId="0" fontId="0" fillId="0" borderId="0" xfId="0"/>
    <xf numFmtId="0" fontId="0" fillId="2" borderId="2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3" fillId="0" borderId="2" xfId="0" applyFont="1" applyBorder="1" applyAlignment="1"/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4" borderId="6" xfId="0" applyFill="1" applyBorder="1"/>
    <xf numFmtId="0" fontId="0" fillId="4" borderId="7" xfId="0" applyFill="1" applyBorder="1"/>
    <xf numFmtId="0" fontId="0" fillId="0" borderId="6" xfId="0" applyBorder="1"/>
    <xf numFmtId="0" fontId="0" fillId="5" borderId="2" xfId="0" applyFill="1" applyBorder="1"/>
    <xf numFmtId="0" fontId="0" fillId="6" borderId="0" xfId="0" applyFill="1" applyBorder="1"/>
    <xf numFmtId="0" fontId="0" fillId="0" borderId="0" xfId="0" applyFill="1" applyBorder="1"/>
    <xf numFmtId="0" fontId="0" fillId="0" borderId="9" xfId="0" applyFill="1" applyBorder="1"/>
    <xf numFmtId="0" fontId="0" fillId="4" borderId="10" xfId="0" applyFill="1" applyBorder="1"/>
    <xf numFmtId="0" fontId="0" fillId="0" borderId="10" xfId="0" applyBorder="1"/>
    <xf numFmtId="0" fontId="0" fillId="0" borderId="15" xfId="0" applyBorder="1"/>
    <xf numFmtId="0" fontId="0" fillId="0" borderId="1" xfId="0" applyBorder="1"/>
    <xf numFmtId="0" fontId="0" fillId="0" borderId="12" xfId="0" applyBorder="1"/>
    <xf numFmtId="0" fontId="0" fillId="7" borderId="14" xfId="0" applyFill="1" applyBorder="1"/>
    <xf numFmtId="0" fontId="0" fillId="7" borderId="7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8" borderId="2" xfId="0" applyFill="1" applyBorder="1"/>
    <xf numFmtId="0" fontId="0" fillId="7" borderId="8" xfId="0" applyFill="1" applyBorder="1"/>
    <xf numFmtId="0" fontId="0" fillId="8" borderId="5" xfId="0" applyFill="1" applyBorder="1"/>
    <xf numFmtId="0" fontId="0" fillId="7" borderId="12" xfId="0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0" xfId="0" applyFill="1" applyBorder="1"/>
    <xf numFmtId="0" fontId="0" fillId="0" borderId="0" xfId="0" applyFill="1"/>
    <xf numFmtId="0" fontId="0" fillId="4" borderId="13" xfId="0" applyFill="1" applyBorder="1"/>
    <xf numFmtId="0" fontId="0" fillId="4" borderId="9" xfId="0" applyFill="1" applyBorder="1"/>
    <xf numFmtId="0" fontId="0" fillId="0" borderId="13" xfId="0" applyBorder="1"/>
    <xf numFmtId="0" fontId="0" fillId="9" borderId="2" xfId="0" applyFill="1" applyBorder="1"/>
    <xf numFmtId="0" fontId="0" fillId="9" borderId="4" xfId="0" applyFill="1" applyBorder="1"/>
    <xf numFmtId="0" fontId="0" fillId="8" borderId="13" xfId="0" applyFill="1" applyBorder="1"/>
    <xf numFmtId="0" fontId="0" fillId="8" borderId="12" xfId="0" applyFill="1" applyBorder="1"/>
    <xf numFmtId="0" fontId="0" fillId="9" borderId="13" xfId="0" applyFill="1" applyBorder="1"/>
    <xf numFmtId="0" fontId="0" fillId="7" borderId="15" xfId="0" applyFill="1" applyBorder="1"/>
    <xf numFmtId="0" fontId="0" fillId="9" borderId="5" xfId="0" applyFill="1" applyBorder="1"/>
    <xf numFmtId="0" fontId="0" fillId="0" borderId="16" xfId="0" applyBorder="1"/>
    <xf numFmtId="0" fontId="0" fillId="8" borderId="6" xfId="0" applyFill="1" applyBorder="1"/>
    <xf numFmtId="0" fontId="0" fillId="7" borderId="7" xfId="0" applyFill="1" applyBorder="1" applyAlignment="1"/>
    <xf numFmtId="0" fontId="0" fillId="7" borderId="8" xfId="0" applyFill="1" applyBorder="1" applyAlignment="1"/>
    <xf numFmtId="0" fontId="0" fillId="7" borderId="0" xfId="0" applyFill="1" applyBorder="1" applyAlignment="1"/>
    <xf numFmtId="0" fontId="0" fillId="8" borderId="0" xfId="0" applyFill="1" applyBorder="1" applyAlignment="1"/>
    <xf numFmtId="0" fontId="0" fillId="7" borderId="15" xfId="0" applyFill="1" applyBorder="1" applyAlignment="1"/>
    <xf numFmtId="0" fontId="0" fillId="7" borderId="12" xfId="0" applyFill="1" applyBorder="1" applyAlignment="1"/>
    <xf numFmtId="0" fontId="0" fillId="8" borderId="5" xfId="0" applyFill="1" applyBorder="1" applyAlignment="1"/>
    <xf numFmtId="0" fontId="0" fillId="8" borderId="2" xfId="0" applyFill="1" applyBorder="1" applyAlignment="1"/>
    <xf numFmtId="0" fontId="0" fillId="9" borderId="7" xfId="0" applyFill="1" applyBorder="1" applyAlignment="1"/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" xfId="0" applyFill="1" applyBorder="1" applyAlignment="1"/>
    <xf numFmtId="0" fontId="0" fillId="7" borderId="3" xfId="0" applyFill="1" applyBorder="1" applyAlignment="1"/>
    <xf numFmtId="0" fontId="0" fillId="10" borderId="6" xfId="0" applyFill="1" applyBorder="1"/>
    <xf numFmtId="0" fontId="0" fillId="10" borderId="10" xfId="0" applyFill="1" applyBorder="1"/>
    <xf numFmtId="0" fontId="0" fillId="10" borderId="7" xfId="0" applyFill="1" applyBorder="1"/>
    <xf numFmtId="0" fontId="0" fillId="10" borderId="9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12" xfId="0" applyFill="1" applyBorder="1"/>
    <xf numFmtId="0" fontId="0" fillId="0" borderId="12" xfId="0" applyFill="1" applyBorder="1"/>
    <xf numFmtId="0" fontId="1" fillId="2" borderId="2" xfId="0" applyFont="1" applyFill="1" applyBorder="1" applyAlignment="1">
      <alignment horizontal="center"/>
    </xf>
    <xf numFmtId="0" fontId="0" fillId="9" borderId="12" xfId="0" applyFill="1" applyBorder="1" applyAlignment="1"/>
    <xf numFmtId="0" fontId="0" fillId="9" borderId="7" xfId="0" applyFill="1" applyBorder="1"/>
    <xf numFmtId="0" fontId="0" fillId="6" borderId="11" xfId="0" applyFill="1" applyBorder="1"/>
    <xf numFmtId="0" fontId="0" fillId="0" borderId="6" xfId="0" applyFill="1" applyBorder="1"/>
    <xf numFmtId="0" fontId="0" fillId="0" borderId="10" xfId="0" applyFill="1" applyBorder="1"/>
    <xf numFmtId="0" fontId="0" fillId="0" borderId="16" xfId="0" applyFill="1" applyBorder="1"/>
    <xf numFmtId="0" fontId="0" fillId="11" borderId="13" xfId="0" applyFill="1" applyBorder="1"/>
    <xf numFmtId="0" fontId="0" fillId="11" borderId="10" xfId="0" applyFill="1" applyBorder="1"/>
    <xf numFmtId="0" fontId="0" fillId="11" borderId="9" xfId="0" applyFill="1" applyBorder="1"/>
    <xf numFmtId="0" fontId="0" fillId="11" borderId="6" xfId="0" applyFill="1" applyBorder="1"/>
    <xf numFmtId="0" fontId="0" fillId="9" borderId="0" xfId="0" applyFill="1"/>
    <xf numFmtId="0" fontId="0" fillId="3" borderId="5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0" fillId="7" borderId="1" xfId="0" applyFill="1" applyBorder="1" applyAlignment="1"/>
    <xf numFmtId="0" fontId="0" fillId="7" borderId="1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0" fillId="8" borderId="8" xfId="0" applyFill="1" applyBorder="1"/>
    <xf numFmtId="0" fontId="0" fillId="0" borderId="7" xfId="0" applyFill="1" applyBorder="1"/>
    <xf numFmtId="0" fontId="0" fillId="9" borderId="10" xfId="0" applyFill="1" applyBorder="1"/>
    <xf numFmtId="0" fontId="0" fillId="7" borderId="5" xfId="0" applyFill="1" applyBorder="1" applyAlignment="1"/>
    <xf numFmtId="0" fontId="0" fillId="12" borderId="0" xfId="0" applyFill="1"/>
    <xf numFmtId="0" fontId="0" fillId="13" borderId="8" xfId="0" applyFill="1" applyBorder="1"/>
    <xf numFmtId="0" fontId="0" fillId="13" borderId="7" xfId="0" applyFill="1" applyBorder="1"/>
    <xf numFmtId="0" fontId="0" fillId="13" borderId="0" xfId="0" applyFill="1" applyBorder="1"/>
    <xf numFmtId="0" fontId="0" fillId="13" borderId="9" xfId="0" applyFill="1" applyBorder="1"/>
    <xf numFmtId="0" fontId="0" fillId="13" borderId="1" xfId="0" applyFill="1" applyBorder="1"/>
    <xf numFmtId="0" fontId="0" fillId="13" borderId="12" xfId="0" applyFill="1" applyBorder="1"/>
    <xf numFmtId="0" fontId="0" fillId="13" borderId="11" xfId="0" applyFill="1" applyBorder="1"/>
    <xf numFmtId="0" fontId="0" fillId="13" borderId="15" xfId="0" applyFill="1" applyBorder="1"/>
    <xf numFmtId="0" fontId="0" fillId="13" borderId="14" xfId="0" applyFill="1" applyBorder="1"/>
    <xf numFmtId="0" fontId="0" fillId="13" borderId="0" xfId="0" applyFill="1"/>
    <xf numFmtId="0" fontId="7" fillId="13" borderId="2" xfId="0" applyFont="1" applyFill="1" applyBorder="1" applyAlignment="1">
      <alignment wrapText="1"/>
    </xf>
    <xf numFmtId="0" fontId="7" fillId="13" borderId="13" xfId="0" applyFont="1" applyFill="1" applyBorder="1" applyAlignment="1">
      <alignment wrapText="1"/>
    </xf>
    <xf numFmtId="0" fontId="3" fillId="13" borderId="2" xfId="0" applyFont="1" applyFill="1" applyBorder="1" applyAlignment="1"/>
    <xf numFmtId="0" fontId="5" fillId="10" borderId="3" xfId="0" applyFont="1" applyFill="1" applyBorder="1" applyAlignment="1"/>
    <xf numFmtId="0" fontId="3" fillId="10" borderId="3" xfId="0" applyFont="1" applyFill="1" applyBorder="1" applyAlignment="1"/>
    <xf numFmtId="0" fontId="0" fillId="10" borderId="3" xfId="0" applyFill="1" applyBorder="1"/>
    <xf numFmtId="0" fontId="4" fillId="10" borderId="5" xfId="0" applyFont="1" applyFill="1" applyBorder="1" applyAlignment="1"/>
    <xf numFmtId="0" fontId="0" fillId="10" borderId="5" xfId="0" applyFill="1" applyBorder="1" applyAlignment="1"/>
    <xf numFmtId="0" fontId="3" fillId="10" borderId="5" xfId="0" applyFont="1" applyFill="1" applyBorder="1" applyAlignment="1"/>
    <xf numFmtId="0" fontId="6" fillId="10" borderId="2" xfId="0" applyFont="1" applyFill="1" applyBorder="1"/>
    <xf numFmtId="0" fontId="7" fillId="10" borderId="12" xfId="0" applyFont="1" applyFill="1" applyBorder="1"/>
    <xf numFmtId="0" fontId="0" fillId="10" borderId="12" xfId="0" applyFill="1" applyBorder="1"/>
    <xf numFmtId="0" fontId="4" fillId="10" borderId="10" xfId="0" applyFont="1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7" fillId="14" borderId="13" xfId="0" applyFont="1" applyFill="1" applyBorder="1" applyAlignment="1">
      <alignment wrapText="1"/>
    </xf>
    <xf numFmtId="0" fontId="7" fillId="15" borderId="13" xfId="0" applyFont="1" applyFill="1" applyBorder="1" applyAlignment="1">
      <alignment wrapText="1"/>
    </xf>
    <xf numFmtId="0" fontId="0" fillId="14" borderId="14" xfId="0" applyFill="1" applyBorder="1"/>
    <xf numFmtId="0" fontId="0" fillId="14" borderId="8" xfId="0" applyFill="1" applyBorder="1"/>
    <xf numFmtId="0" fontId="0" fillId="14" borderId="7" xfId="0" applyFill="1" applyBorder="1"/>
    <xf numFmtId="0" fontId="0" fillId="14" borderId="11" xfId="0" applyFill="1" applyBorder="1"/>
    <xf numFmtId="0" fontId="0" fillId="14" borderId="0" xfId="0" applyFill="1" applyBorder="1"/>
    <xf numFmtId="0" fontId="0" fillId="14" borderId="9" xfId="0" applyFill="1" applyBorder="1"/>
    <xf numFmtId="0" fontId="0" fillId="14" borderId="0" xfId="0" applyFill="1"/>
    <xf numFmtId="0" fontId="0" fillId="14" borderId="12" xfId="0" applyFill="1" applyBorder="1"/>
    <xf numFmtId="0" fontId="0" fillId="14" borderId="1" xfId="0" applyFill="1" applyBorder="1"/>
    <xf numFmtId="0" fontId="0" fillId="14" borderId="15" xfId="0" applyFill="1" applyBorder="1"/>
    <xf numFmtId="0" fontId="7" fillId="14" borderId="2" xfId="0" applyFont="1" applyFill="1" applyBorder="1" applyAlignment="1">
      <alignment wrapText="1"/>
    </xf>
    <xf numFmtId="0" fontId="3" fillId="14" borderId="2" xfId="0" applyFont="1" applyFill="1" applyBorder="1" applyAlignment="1"/>
    <xf numFmtId="0" fontId="3" fillId="14" borderId="12" xfId="0" applyFont="1" applyFill="1" applyBorder="1" applyAlignment="1"/>
    <xf numFmtId="0" fontId="3" fillId="14" borderId="5" xfId="0" applyFont="1" applyFill="1" applyBorder="1" applyAlignment="1"/>
    <xf numFmtId="0" fontId="8" fillId="14" borderId="11" xfId="0" applyFont="1" applyFill="1" applyBorder="1"/>
    <xf numFmtId="0" fontId="8" fillId="14" borderId="0" xfId="0" applyFont="1" applyFill="1" applyBorder="1"/>
    <xf numFmtId="0" fontId="8" fillId="14" borderId="1" xfId="0" applyFont="1" applyFill="1" applyBorder="1"/>
    <xf numFmtId="0" fontId="0" fillId="15" borderId="11" xfId="0" applyFill="1" applyBorder="1"/>
    <xf numFmtId="0" fontId="0" fillId="15" borderId="0" xfId="0" applyFill="1" applyBorder="1"/>
    <xf numFmtId="0" fontId="0" fillId="15" borderId="0" xfId="0" applyFill="1"/>
    <xf numFmtId="0" fontId="0" fillId="15" borderId="9" xfId="0" applyFill="1" applyBorder="1"/>
    <xf numFmtId="0" fontId="3" fillId="15" borderId="1" xfId="0" applyFont="1" applyFill="1" applyBorder="1" applyAlignment="1"/>
    <xf numFmtId="0" fontId="3" fillId="15" borderId="13" xfId="0" applyFont="1" applyFill="1" applyBorder="1" applyAlignment="1"/>
    <xf numFmtId="0" fontId="3" fillId="15" borderId="4" xfId="0" applyFont="1" applyFill="1" applyBorder="1" applyAlignment="1"/>
    <xf numFmtId="0" fontId="3" fillId="15" borderId="12" xfId="0" applyFont="1" applyFill="1" applyBorder="1" applyAlignment="1"/>
    <xf numFmtId="0" fontId="3" fillId="15" borderId="2" xfId="0" applyFont="1" applyFill="1" applyBorder="1" applyAlignment="1"/>
    <xf numFmtId="0" fontId="0" fillId="15" borderId="8" xfId="0" applyFill="1" applyBorder="1"/>
    <xf numFmtId="0" fontId="0" fillId="15" borderId="7" xfId="0" applyFill="1" applyBorder="1"/>
    <xf numFmtId="0" fontId="0" fillId="15" borderId="14" xfId="0" applyFill="1" applyBorder="1"/>
    <xf numFmtId="0" fontId="0" fillId="15" borderId="15" xfId="0" applyFill="1" applyBorder="1"/>
    <xf numFmtId="0" fontId="0" fillId="15" borderId="12" xfId="0" applyFill="1" applyBorder="1"/>
    <xf numFmtId="0" fontId="0" fillId="15" borderId="1" xfId="0" applyFill="1" applyBorder="1"/>
    <xf numFmtId="0" fontId="4" fillId="15" borderId="2" xfId="0" applyFont="1" applyFill="1" applyBorder="1"/>
    <xf numFmtId="0" fontId="0" fillId="15" borderId="13" xfId="0" applyFill="1" applyBorder="1"/>
    <xf numFmtId="0" fontId="0" fillId="15" borderId="3" xfId="0" applyFill="1" applyBorder="1" applyAlignment="1"/>
    <xf numFmtId="0" fontId="0" fillId="15" borderId="5" xfId="0" applyFill="1" applyBorder="1" applyAlignment="1"/>
    <xf numFmtId="0" fontId="0" fillId="14" borderId="3" xfId="0" applyFill="1" applyBorder="1" applyAlignment="1">
      <alignment wrapText="1"/>
    </xf>
    <xf numFmtId="0" fontId="0" fillId="14" borderId="5" xfId="0" applyFill="1" applyBorder="1" applyAlignment="1">
      <alignment wrapText="1"/>
    </xf>
    <xf numFmtId="0" fontId="0" fillId="13" borderId="3" xfId="0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15" borderId="3" xfId="0" applyFill="1" applyBorder="1" applyAlignment="1">
      <alignment wrapText="1"/>
    </xf>
    <xf numFmtId="0" fontId="0" fillId="15" borderId="5" xfId="0" applyFill="1" applyBorder="1" applyAlignment="1">
      <alignment wrapText="1"/>
    </xf>
    <xf numFmtId="0" fontId="0" fillId="13" borderId="3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13" borderId="5" xfId="0" applyFill="1" applyBorder="1" applyAlignment="1">
      <alignment horizontal="center" wrapText="1"/>
    </xf>
    <xf numFmtId="0" fontId="0" fillId="14" borderId="3" xfId="0" applyFill="1" applyBorder="1" applyAlignment="1">
      <alignment horizontal="center" wrapText="1"/>
    </xf>
    <xf numFmtId="0" fontId="0" fillId="14" borderId="4" xfId="0" applyFill="1" applyBorder="1" applyAlignment="1">
      <alignment horizontal="center" wrapText="1"/>
    </xf>
    <xf numFmtId="0" fontId="0" fillId="14" borderId="5" xfId="0" applyFill="1" applyBorder="1" applyAlignment="1">
      <alignment horizontal="center" wrapText="1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3" xfId="0" applyFill="1" applyBorder="1" applyAlignment="1"/>
    <xf numFmtId="0" fontId="0" fillId="14" borderId="5" xfId="0" applyFill="1" applyBorder="1" applyAlignment="1"/>
    <xf numFmtId="0" fontId="4" fillId="13" borderId="3" xfId="0" applyFont="1" applyFill="1" applyBorder="1" applyAlignment="1">
      <alignment wrapText="1"/>
    </xf>
    <xf numFmtId="0" fontId="2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Fill="1" applyBorder="1" applyAlignment="1"/>
    <xf numFmtId="0" fontId="0" fillId="0" borderId="5" xfId="0" applyFill="1" applyBorder="1" applyAlignment="1"/>
    <xf numFmtId="0" fontId="0" fillId="13" borderId="3" xfId="0" applyFill="1" applyBorder="1" applyAlignment="1"/>
    <xf numFmtId="0" fontId="0" fillId="13" borderId="5" xfId="0" applyFill="1" applyBorder="1" applyAlignment="1"/>
    <xf numFmtId="0" fontId="4" fillId="10" borderId="6" xfId="0" applyFont="1" applyFill="1" applyBorder="1" applyAlignment="1">
      <alignment wrapText="1"/>
    </xf>
    <xf numFmtId="0" fontId="0" fillId="10" borderId="13" xfId="0" applyFill="1" applyBorder="1" applyAlignment="1">
      <alignment wrapText="1"/>
    </xf>
    <xf numFmtId="0" fontId="0" fillId="14" borderId="14" xfId="0" applyFill="1" applyBorder="1" applyAlignment="1">
      <alignment wrapText="1"/>
    </xf>
    <xf numFmtId="0" fontId="0" fillId="14" borderId="7" xfId="0" applyFill="1" applyBorder="1" applyAlignment="1">
      <alignment wrapText="1"/>
    </xf>
    <xf numFmtId="0" fontId="0" fillId="3" borderId="4" xfId="0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13" borderId="14" xfId="0" applyFill="1" applyBorder="1" applyAlignment="1">
      <alignment wrapText="1"/>
    </xf>
    <xf numFmtId="0" fontId="0" fillId="13" borderId="7" xfId="0" applyFill="1" applyBorder="1" applyAlignment="1">
      <alignment wrapText="1"/>
    </xf>
    <xf numFmtId="0" fontId="4" fillId="14" borderId="3" xfId="0" applyFont="1" applyFill="1" applyBorder="1" applyAlignment="1">
      <alignment wrapText="1"/>
    </xf>
    <xf numFmtId="0" fontId="0" fillId="15" borderId="4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0" fillId="3" borderId="3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4" fillId="10" borderId="13" xfId="0" applyFont="1" applyFill="1" applyBorder="1" applyAlignment="1">
      <alignment wrapText="1"/>
    </xf>
    <xf numFmtId="0" fontId="0" fillId="3" borderId="1" xfId="0" applyFill="1" applyBorder="1" applyAlignment="1"/>
    <xf numFmtId="0" fontId="0" fillId="0" borderId="1" xfId="0" applyBorder="1" applyAlignment="1"/>
    <xf numFmtId="0" fontId="0" fillId="0" borderId="12" xfId="0" applyBorder="1" applyAlignment="1"/>
    <xf numFmtId="0" fontId="1" fillId="3" borderId="4" xfId="0" applyFont="1" applyFill="1" applyBorder="1" applyAlignment="1"/>
    <xf numFmtId="0" fontId="0" fillId="7" borderId="1" xfId="0" applyFill="1" applyBorder="1" applyAlignment="1"/>
    <xf numFmtId="0" fontId="12" fillId="0" borderId="0" xfId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/>
    </xf>
    <xf numFmtId="0" fontId="13" fillId="0" borderId="0" xfId="1" applyFont="1" applyFill="1"/>
    <xf numFmtId="0" fontId="14" fillId="6" borderId="0" xfId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 wrapText="1"/>
    </xf>
    <xf numFmtId="0" fontId="12" fillId="6" borderId="0" xfId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0" fontId="15" fillId="6" borderId="0" xfId="2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3" applyFont="1" applyFill="1" applyBorder="1"/>
    <xf numFmtId="0" fontId="12" fillId="0" borderId="0" xfId="4" applyFont="1" applyFill="1" applyBorder="1" applyAlignment="1">
      <alignment vertical="center" wrapText="1"/>
    </xf>
    <xf numFmtId="0" fontId="14" fillId="6" borderId="13" xfId="1" applyFont="1" applyFill="1" applyBorder="1" applyAlignment="1">
      <alignment horizontal="center" vertical="center"/>
    </xf>
    <xf numFmtId="0" fontId="15" fillId="16" borderId="13" xfId="1" applyNumberFormat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center" wrapText="1"/>
    </xf>
    <xf numFmtId="0" fontId="17" fillId="6" borderId="2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 wrapText="1"/>
    </xf>
    <xf numFmtId="0" fontId="15" fillId="6" borderId="3" xfId="1" applyFont="1" applyFill="1" applyBorder="1" applyAlignment="1">
      <alignment horizontal="center" vertical="center"/>
    </xf>
    <xf numFmtId="0" fontId="15" fillId="6" borderId="5" xfId="2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4" xfId="3" applyFont="1" applyFill="1" applyBorder="1" applyAlignment="1"/>
    <xf numFmtId="0" fontId="12" fillId="0" borderId="2" xfId="4" applyFont="1" applyFill="1" applyBorder="1" applyAlignment="1">
      <alignment vertical="center" wrapText="1"/>
    </xf>
    <xf numFmtId="0" fontId="12" fillId="6" borderId="2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7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 wrapText="1"/>
    </xf>
    <xf numFmtId="0" fontId="15" fillId="6" borderId="15" xfId="1" applyFont="1" applyFill="1" applyBorder="1" applyAlignment="1">
      <alignment horizontal="center" vertical="center"/>
    </xf>
    <xf numFmtId="0" fontId="15" fillId="6" borderId="12" xfId="2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3" applyFont="1" applyFill="1" applyBorder="1" applyAlignment="1"/>
    <xf numFmtId="0" fontId="12" fillId="0" borderId="13" xfId="4" applyFont="1" applyFill="1" applyBorder="1" applyAlignment="1">
      <alignment vertical="center" wrapText="1"/>
    </xf>
    <xf numFmtId="0" fontId="12" fillId="6" borderId="13" xfId="1" applyFont="1" applyFill="1" applyBorder="1" applyAlignment="1">
      <alignment horizontal="center" vertical="center"/>
    </xf>
    <xf numFmtId="0" fontId="17" fillId="6" borderId="12" xfId="1" applyFont="1" applyFill="1" applyBorder="1" applyAlignment="1">
      <alignment horizontal="center" vertical="center"/>
    </xf>
    <xf numFmtId="0" fontId="15" fillId="6" borderId="13" xfId="2" applyNumberFormat="1" applyFont="1" applyFill="1" applyBorder="1" applyAlignment="1">
      <alignment horizontal="center" vertical="center"/>
    </xf>
    <xf numFmtId="0" fontId="12" fillId="0" borderId="13" xfId="3" applyFont="1" applyFill="1" applyBorder="1" applyAlignment="1"/>
    <xf numFmtId="0" fontId="12" fillId="0" borderId="6" xfId="1" applyFont="1" applyFill="1" applyBorder="1" applyAlignment="1">
      <alignment vertical="center" wrapText="1"/>
    </xf>
    <xf numFmtId="0" fontId="12" fillId="0" borderId="2" xfId="3" applyFont="1" applyFill="1" applyBorder="1" applyAlignment="1"/>
    <xf numFmtId="0" fontId="12" fillId="0" borderId="13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vertical="center" wrapText="1"/>
    </xf>
    <xf numFmtId="0" fontId="19" fillId="0" borderId="5" xfId="1" applyFont="1" applyBorder="1" applyAlignment="1">
      <alignment horizontal="left"/>
    </xf>
    <xf numFmtId="0" fontId="19" fillId="0" borderId="4" xfId="1" applyFont="1" applyBorder="1" applyAlignment="1">
      <alignment horizontal="left"/>
    </xf>
    <xf numFmtId="0" fontId="14" fillId="2" borderId="17" xfId="1" applyFont="1" applyFill="1" applyBorder="1" applyAlignment="1">
      <alignment horizontal="left" vertical="center"/>
    </xf>
    <xf numFmtId="0" fontId="17" fillId="6" borderId="0" xfId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3" xfId="3" applyFont="1" applyFill="1" applyBorder="1"/>
    <xf numFmtId="0" fontId="17" fillId="6" borderId="5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2" xfId="3" applyFont="1" applyFill="1" applyBorder="1"/>
    <xf numFmtId="0" fontId="12" fillId="0" borderId="6" xfId="4" applyFont="1" applyFill="1" applyBorder="1" applyAlignment="1">
      <alignment vertical="center" wrapText="1"/>
    </xf>
    <xf numFmtId="0" fontId="14" fillId="2" borderId="3" xfId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horizontal="center" vertical="center" wrapText="1"/>
    </xf>
    <xf numFmtId="0" fontId="15" fillId="6" borderId="3" xfId="2" applyNumberFormat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5" fillId="6" borderId="2" xfId="2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Border="1"/>
    <xf numFmtId="0" fontId="12" fillId="0" borderId="4" xfId="3" applyFont="1" applyFill="1" applyBorder="1"/>
    <xf numFmtId="0" fontId="14" fillId="6" borderId="2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 wrapText="1"/>
    </xf>
    <xf numFmtId="0" fontId="15" fillId="6" borderId="6" xfId="2" applyNumberFormat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2" fillId="0" borderId="6" xfId="3" applyFont="1" applyFill="1" applyBorder="1"/>
    <xf numFmtId="0" fontId="12" fillId="0" borderId="2" xfId="1" applyFont="1" applyBorder="1"/>
    <xf numFmtId="0" fontId="12" fillId="6" borderId="5" xfId="1" applyFont="1" applyFill="1" applyBorder="1" applyAlignment="1">
      <alignment horizontal="center" vertical="center"/>
    </xf>
    <xf numFmtId="0" fontId="14" fillId="6" borderId="6" xfId="1" applyFont="1" applyFill="1" applyBorder="1" applyAlignment="1">
      <alignment horizontal="center" vertical="center"/>
    </xf>
    <xf numFmtId="0" fontId="15" fillId="0" borderId="10" xfId="1" applyNumberFormat="1" applyFont="1" applyFill="1" applyBorder="1" applyAlignment="1">
      <alignment horizontal="center" vertical="center"/>
    </xf>
    <xf numFmtId="0" fontId="15" fillId="6" borderId="6" xfId="2" applyNumberFormat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 vertical="center"/>
    </xf>
    <xf numFmtId="0" fontId="13" fillId="0" borderId="6" xfId="1" applyFont="1" applyFill="1" applyBorder="1"/>
    <xf numFmtId="0" fontId="12" fillId="6" borderId="6" xfId="1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>
      <alignment horizontal="center" vertical="center"/>
    </xf>
    <xf numFmtId="0" fontId="12" fillId="0" borderId="6" xfId="1" applyFont="1" applyBorder="1"/>
    <xf numFmtId="0" fontId="12" fillId="6" borderId="11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14" fillId="6" borderId="15" xfId="1" applyFont="1" applyFill="1" applyBorder="1" applyAlignment="1">
      <alignment horizontal="center" vertical="center"/>
    </xf>
    <xf numFmtId="0" fontId="21" fillId="6" borderId="14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0" fontId="22" fillId="0" borderId="2" xfId="1" applyFont="1" applyFill="1" applyBorder="1" applyAlignment="1">
      <alignment horizontal="center" vertical="center"/>
    </xf>
    <xf numFmtId="0" fontId="15" fillId="0" borderId="2" xfId="4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wrapText="1"/>
    </xf>
    <xf numFmtId="0" fontId="15" fillId="6" borderId="13" xfId="1" applyFont="1" applyFill="1" applyBorder="1" applyAlignment="1" applyProtection="1">
      <alignment horizontal="center" vertical="center"/>
      <protection locked="0"/>
    </xf>
    <xf numFmtId="49" fontId="12" fillId="0" borderId="6" xfId="4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15" fillId="0" borderId="6" xfId="2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2" fillId="0" borderId="6" xfId="3" applyFill="1" applyBorder="1"/>
    <xf numFmtId="0" fontId="12" fillId="0" borderId="6" xfId="3" applyFill="1" applyBorder="1" applyAlignment="1">
      <alignment horizontal="left" wrapText="1"/>
    </xf>
    <xf numFmtId="0" fontId="15" fillId="0" borderId="0" xfId="1" applyFont="1" applyFill="1" applyBorder="1" applyAlignment="1">
      <alignment horizontal="center" vertical="center"/>
    </xf>
    <xf numFmtId="49" fontId="12" fillId="0" borderId="13" xfId="4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3" xfId="2" applyNumberFormat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/>
    </xf>
    <xf numFmtId="0" fontId="11" fillId="0" borderId="5" xfId="1" applyBorder="1" applyAlignment="1">
      <alignment horizontal="center"/>
    </xf>
    <xf numFmtId="0" fontId="11" fillId="0" borderId="4" xfId="1" applyBorder="1" applyAlignment="1">
      <alignment horizont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4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5" xfId="2" applyNumberFormat="1" applyFont="1" applyFill="1" applyBorder="1" applyAlignment="1">
      <alignment horizontal="center" vertical="center"/>
    </xf>
    <xf numFmtId="49" fontId="12" fillId="0" borderId="3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5" fillId="0" borderId="4" xfId="2" applyNumberFormat="1" applyFont="1" applyFill="1" applyBorder="1" applyAlignment="1">
      <alignment horizontal="center" vertical="center"/>
    </xf>
    <xf numFmtId="0" fontId="15" fillId="0" borderId="12" xfId="2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wrapText="1"/>
    </xf>
    <xf numFmtId="0" fontId="12" fillId="0" borderId="2" xfId="2" applyFont="1" applyFill="1" applyBorder="1" applyAlignment="1">
      <alignment horizontal="left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5" fillId="0" borderId="13" xfId="4" applyNumberFormat="1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5" fillId="0" borderId="12" xfId="4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15" fillId="0" borderId="5" xfId="4" applyNumberFormat="1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 applyProtection="1">
      <alignment horizontal="center" vertical="center"/>
      <protection locked="0"/>
    </xf>
    <xf numFmtId="0" fontId="12" fillId="0" borderId="5" xfId="4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wrapText="1"/>
    </xf>
    <xf numFmtId="0" fontId="15" fillId="0" borderId="6" xfId="4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7" fillId="2" borderId="19" xfId="1" applyFont="1" applyFill="1" applyBorder="1" applyAlignment="1">
      <alignment horizontal="center" vertical="center" wrapText="1"/>
    </xf>
    <xf numFmtId="0" fontId="17" fillId="2" borderId="20" xfId="1" applyNumberFormat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 wrapText="1"/>
    </xf>
    <xf numFmtId="0" fontId="11" fillId="0" borderId="23" xfId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0" xfId="1" applyNumberFormat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5" xfId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1" fillId="0" borderId="4" xfId="1" applyBorder="1" applyAlignment="1">
      <alignment horizontal="center" vertical="center" wrapText="1"/>
    </xf>
    <xf numFmtId="0" fontId="11" fillId="0" borderId="7" xfId="1" applyBorder="1" applyAlignment="1">
      <alignment horizontal="center" vertical="center" wrapText="1"/>
    </xf>
    <xf numFmtId="0" fontId="11" fillId="0" borderId="8" xfId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5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 wrapText="1"/>
    </xf>
    <xf numFmtId="0" fontId="14" fillId="0" borderId="14" xfId="1" applyFont="1" applyFill="1" applyBorder="1" applyAlignment="1">
      <alignment horizontal="left" vertical="center" wrapText="1"/>
    </xf>
    <xf numFmtId="0" fontId="11" fillId="0" borderId="0" xfId="1"/>
    <xf numFmtId="0" fontId="11" fillId="0" borderId="0" xfId="1" applyNumberFormat="1"/>
    <xf numFmtId="0" fontId="27" fillId="0" borderId="0" xfId="1" applyFont="1"/>
    <xf numFmtId="0" fontId="28" fillId="0" borderId="2" xfId="1" applyFont="1" applyFill="1" applyBorder="1" applyAlignment="1">
      <alignment horizontal="center" vertical="center"/>
    </xf>
    <xf numFmtId="0" fontId="29" fillId="16" borderId="2" xfId="1" applyNumberFormat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27" fillId="6" borderId="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0" xfId="1" applyFont="1" applyBorder="1"/>
    <xf numFmtId="0" fontId="12" fillId="0" borderId="10" xfId="1" applyFont="1" applyFill="1" applyBorder="1" applyAlignment="1">
      <alignment horizontal="left" vertical="center"/>
    </xf>
    <xf numFmtId="0" fontId="12" fillId="0" borderId="5" xfId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/>
    </xf>
    <xf numFmtId="0" fontId="17" fillId="0" borderId="8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27" fillId="6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/>
    </xf>
    <xf numFmtId="0" fontId="27" fillId="0" borderId="4" xfId="1" applyFont="1" applyBorder="1" applyAlignment="1">
      <alignment horizontal="center"/>
    </xf>
    <xf numFmtId="0" fontId="17" fillId="0" borderId="4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6" borderId="1" xfId="1" applyFont="1" applyFill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/>
    </xf>
    <xf numFmtId="0" fontId="12" fillId="0" borderId="5" xfId="1" applyFont="1" applyBorder="1"/>
    <xf numFmtId="0" fontId="27" fillId="6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 wrapText="1"/>
    </xf>
    <xf numFmtId="0" fontId="17" fillId="6" borderId="3" xfId="1" applyFont="1" applyFill="1" applyBorder="1" applyAlignment="1">
      <alignment horizontal="center" vertical="center"/>
    </xf>
    <xf numFmtId="0" fontId="27" fillId="6" borderId="2" xfId="1" applyFont="1" applyFill="1" applyBorder="1" applyAlignment="1">
      <alignment horizontal="center" vertical="center"/>
    </xf>
    <xf numFmtId="0" fontId="28" fillId="2" borderId="5" xfId="1" applyFont="1" applyFill="1" applyBorder="1" applyAlignment="1">
      <alignment horizontal="left"/>
    </xf>
    <xf numFmtId="0" fontId="11" fillId="2" borderId="4" xfId="1" applyFill="1" applyBorder="1" applyAlignment="1">
      <alignment horizontal="left"/>
    </xf>
    <xf numFmtId="0" fontId="12" fillId="2" borderId="4" xfId="1" applyFont="1" applyFill="1" applyBorder="1" applyAlignment="1">
      <alignment horizontal="left"/>
    </xf>
    <xf numFmtId="0" fontId="27" fillId="2" borderId="4" xfId="1" applyFont="1" applyFill="1" applyBorder="1" applyAlignment="1">
      <alignment horizontal="left"/>
    </xf>
    <xf numFmtId="0" fontId="12" fillId="6" borderId="0" xfId="1" applyFont="1" applyFill="1" applyAlignment="1">
      <alignment horizontal="center" vertical="center"/>
    </xf>
    <xf numFmtId="0" fontId="30" fillId="6" borderId="0" xfId="1" applyFont="1" applyFill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Border="1" applyAlignment="1">
      <alignment horizontal="center"/>
    </xf>
    <xf numFmtId="0" fontId="17" fillId="0" borderId="5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 wrapText="1"/>
    </xf>
    <xf numFmtId="0" fontId="27" fillId="6" borderId="8" xfId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/>
    </xf>
    <xf numFmtId="0" fontId="12" fillId="0" borderId="5" xfId="1" applyFont="1" applyFill="1" applyBorder="1" applyAlignment="1">
      <alignment horizontal="left" vertical="center"/>
    </xf>
    <xf numFmtId="0" fontId="17" fillId="0" borderId="2" xfId="1" applyFont="1" applyBorder="1" applyAlignment="1">
      <alignment horizontal="center"/>
    </xf>
    <xf numFmtId="0" fontId="27" fillId="6" borderId="6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/>
    </xf>
    <xf numFmtId="0" fontId="27" fillId="0" borderId="2" xfId="1" applyFont="1" applyBorder="1" applyAlignment="1">
      <alignment horizontal="center"/>
    </xf>
    <xf numFmtId="0" fontId="12" fillId="0" borderId="4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6" borderId="13" xfId="1" applyFont="1" applyFill="1" applyBorder="1" applyAlignment="1">
      <alignment horizontal="center" vertical="center" wrapText="1"/>
    </xf>
    <xf numFmtId="0" fontId="28" fillId="2" borderId="12" xfId="1" applyFont="1" applyFill="1" applyBorder="1" applyAlignment="1">
      <alignment horizontal="left"/>
    </xf>
    <xf numFmtId="0" fontId="11" fillId="2" borderId="0" xfId="1" applyFill="1" applyAlignment="1">
      <alignment horizontal="left"/>
    </xf>
    <xf numFmtId="0" fontId="12" fillId="2" borderId="0" xfId="1" applyFont="1" applyFill="1" applyAlignment="1">
      <alignment horizontal="left"/>
    </xf>
    <xf numFmtId="0" fontId="27" fillId="2" borderId="0" xfId="1" applyFont="1" applyFill="1" applyAlignment="1">
      <alignment horizontal="left"/>
    </xf>
    <xf numFmtId="0" fontId="31" fillId="16" borderId="2" xfId="1" applyNumberFormat="1" applyFont="1" applyFill="1" applyBorder="1" applyAlignment="1">
      <alignment horizontal="center" vertical="center"/>
    </xf>
    <xf numFmtId="0" fontId="32" fillId="6" borderId="2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27" fillId="0" borderId="6" xfId="1" applyFont="1" applyBorder="1" applyAlignment="1">
      <alignment horizontal="center"/>
    </xf>
    <xf numFmtId="0" fontId="11" fillId="0" borderId="2" xfId="1" applyBorder="1"/>
    <xf numFmtId="0" fontId="12" fillId="2" borderId="0" xfId="1" applyFont="1" applyFill="1" applyAlignment="1">
      <alignment horizontal="center" vertical="center"/>
    </xf>
    <xf numFmtId="0" fontId="28" fillId="2" borderId="2" xfId="1" applyFont="1" applyFill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4" fillId="2" borderId="4" xfId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 wrapText="1"/>
    </xf>
    <xf numFmtId="0" fontId="12" fillId="0" borderId="0" xfId="1" applyFont="1" applyBorder="1"/>
    <xf numFmtId="0" fontId="15" fillId="0" borderId="2" xfId="1" applyNumberFormat="1" applyFont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19" fillId="0" borderId="5" xfId="1" applyFont="1" applyBorder="1" applyAlignment="1"/>
    <xf numFmtId="0" fontId="19" fillId="0" borderId="4" xfId="1" applyFont="1" applyBorder="1" applyAlignment="1"/>
    <xf numFmtId="0" fontId="14" fillId="2" borderId="4" xfId="4" applyFont="1" applyFill="1" applyBorder="1" applyAlignment="1">
      <alignment horizontal="left" vertical="center" wrapText="1"/>
    </xf>
    <xf numFmtId="0" fontId="14" fillId="2" borderId="3" xfId="4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>
      <alignment horizontal="center" vertical="center"/>
    </xf>
    <xf numFmtId="0" fontId="15" fillId="0" borderId="4" xfId="4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wrapText="1"/>
    </xf>
    <xf numFmtId="0" fontId="15" fillId="0" borderId="5" xfId="1" applyNumberFormat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0" fontId="15" fillId="0" borderId="2" xfId="2" applyNumberFormat="1" applyFont="1" applyFill="1" applyBorder="1" applyAlignment="1">
      <alignment horizontal="center"/>
    </xf>
    <xf numFmtId="49" fontId="27" fillId="0" borderId="2" xfId="4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left"/>
      <protection locked="0"/>
    </xf>
    <xf numFmtId="0" fontId="12" fillId="0" borderId="3" xfId="4" applyFont="1" applyFill="1" applyBorder="1" applyAlignment="1">
      <alignment horizontal="left" vertical="center" wrapText="1"/>
    </xf>
    <xf numFmtId="0" fontId="12" fillId="0" borderId="3" xfId="1" applyFont="1" applyBorder="1"/>
    <xf numFmtId="0" fontId="27" fillId="0" borderId="2" xfId="1" applyFont="1" applyFill="1" applyBorder="1" applyAlignment="1">
      <alignment horizontal="center" vertical="center" wrapText="1"/>
    </xf>
    <xf numFmtId="0" fontId="12" fillId="0" borderId="2" xfId="3" applyFill="1" applyBorder="1"/>
    <xf numFmtId="0" fontId="12" fillId="0" borderId="2" xfId="3" applyFont="1" applyFill="1" applyBorder="1" applyAlignment="1">
      <alignment vertical="center" wrapText="1"/>
    </xf>
    <xf numFmtId="0" fontId="12" fillId="0" borderId="2" xfId="3" applyFill="1" applyBorder="1" applyAlignment="1">
      <alignment horizontal="left" wrapText="1"/>
    </xf>
    <xf numFmtId="0" fontId="23" fillId="2" borderId="0" xfId="1" applyFont="1" applyFill="1" applyAlignment="1">
      <alignment horizontal="center" vertical="center"/>
    </xf>
    <xf numFmtId="0" fontId="23" fillId="6" borderId="0" xfId="1" applyFont="1" applyFill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2" fillId="0" borderId="13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center" vertical="center"/>
    </xf>
    <xf numFmtId="0" fontId="33" fillId="0" borderId="12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15" fillId="0" borderId="5" xfId="2" applyNumberFormat="1" applyFont="1" applyFill="1" applyBorder="1" applyAlignment="1">
      <alignment horizontal="center"/>
    </xf>
    <xf numFmtId="0" fontId="15" fillId="0" borderId="4" xfId="2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 vertical="center"/>
    </xf>
    <xf numFmtId="49" fontId="27" fillId="0" borderId="4" xfId="4" applyNumberFormat="1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5" fillId="0" borderId="13" xfId="2" applyNumberFormat="1" applyFont="1" applyFill="1" applyBorder="1" applyAlignment="1">
      <alignment horizontal="center"/>
    </xf>
    <xf numFmtId="49" fontId="15" fillId="0" borderId="2" xfId="4" applyNumberFormat="1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25" xfId="2" applyFont="1" applyFill="1" applyBorder="1" applyAlignment="1">
      <alignment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0" xfId="1" applyNumberFormat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 wrapText="1"/>
    </xf>
    <xf numFmtId="0" fontId="22" fillId="0" borderId="9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14" fillId="2" borderId="11" xfId="4" applyFont="1" applyFill="1" applyBorder="1" applyAlignment="1">
      <alignment horizontal="left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34" fillId="0" borderId="4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11" fillId="0" borderId="1" xfId="1" applyBorder="1" applyAlignment="1"/>
    <xf numFmtId="0" fontId="11" fillId="0" borderId="0" xfId="1" applyAlignment="1"/>
    <xf numFmtId="0" fontId="36" fillId="0" borderId="0" xfId="1" applyFont="1" applyAlignment="1"/>
    <xf numFmtId="2" fontId="15" fillId="17" borderId="2" xfId="1" applyNumberFormat="1" applyFont="1" applyFill="1" applyBorder="1" applyAlignment="1" applyProtection="1">
      <alignment horizontal="center" vertical="center"/>
      <protection locked="0"/>
    </xf>
    <xf numFmtId="0" fontId="20" fillId="0" borderId="5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37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left"/>
    </xf>
    <xf numFmtId="0" fontId="12" fillId="0" borderId="2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18" fillId="0" borderId="5" xfId="1" applyFont="1" applyFill="1" applyBorder="1" applyAlignment="1">
      <alignment horizontal="center" vertical="center"/>
    </xf>
    <xf numFmtId="0" fontId="15" fillId="6" borderId="4" xfId="2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left"/>
    </xf>
    <xf numFmtId="0" fontId="12" fillId="0" borderId="5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left"/>
    </xf>
    <xf numFmtId="0" fontId="15" fillId="6" borderId="7" xfId="1" applyFont="1" applyFill="1" applyBorder="1" applyAlignment="1">
      <alignment horizontal="center" vertical="center"/>
    </xf>
    <xf numFmtId="0" fontId="32" fillId="0" borderId="15" xfId="1" applyNumberFormat="1" applyFont="1" applyFill="1" applyBorder="1" applyAlignment="1">
      <alignment horizontal="center" vertical="center"/>
    </xf>
    <xf numFmtId="0" fontId="32" fillId="6" borderId="13" xfId="1" applyFont="1" applyFill="1" applyBorder="1" applyAlignment="1">
      <alignment horizontal="center" vertical="center" wrapText="1"/>
    </xf>
    <xf numFmtId="0" fontId="32" fillId="6" borderId="13" xfId="2" applyNumberFormat="1" applyFont="1" applyFill="1" applyBorder="1" applyAlignment="1">
      <alignment horizontal="center"/>
    </xf>
    <xf numFmtId="0" fontId="32" fillId="6" borderId="13" xfId="1" applyFont="1" applyFill="1" applyBorder="1" applyAlignment="1">
      <alignment horizontal="center" vertical="center"/>
    </xf>
    <xf numFmtId="0" fontId="13" fillId="0" borderId="13" xfId="1" applyFont="1" applyFill="1" applyBorder="1"/>
    <xf numFmtId="0" fontId="21" fillId="0" borderId="28" xfId="1" applyFont="1" applyBorder="1" applyAlignment="1">
      <alignment horizontal="left"/>
    </xf>
    <xf numFmtId="0" fontId="12" fillId="0" borderId="1" xfId="1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 vertical="center"/>
    </xf>
    <xf numFmtId="0" fontId="19" fillId="0" borderId="7" xfId="1" applyFont="1" applyBorder="1" applyAlignment="1">
      <alignment horizontal="left"/>
    </xf>
    <xf numFmtId="0" fontId="19" fillId="0" borderId="8" xfId="1" applyFont="1" applyBorder="1" applyAlignment="1">
      <alignment horizontal="left"/>
    </xf>
    <xf numFmtId="0" fontId="14" fillId="2" borderId="14" xfId="1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center" vertical="center" wrapText="1"/>
    </xf>
    <xf numFmtId="0" fontId="38" fillId="0" borderId="5" xfId="1" applyFont="1" applyBorder="1" applyAlignment="1">
      <alignment horizontal="left"/>
    </xf>
    <xf numFmtId="0" fontId="38" fillId="0" borderId="4" xfId="1" applyFont="1" applyBorder="1" applyAlignment="1">
      <alignment horizontal="left"/>
    </xf>
    <xf numFmtId="0" fontId="39" fillId="2" borderId="3" xfId="1" applyFont="1" applyFill="1" applyBorder="1" applyAlignment="1">
      <alignment horizontal="left" vertical="center"/>
    </xf>
    <xf numFmtId="0" fontId="12" fillId="2" borderId="1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 wrapText="1"/>
    </xf>
    <xf numFmtId="0" fontId="27" fillId="6" borderId="0" xfId="1" applyFont="1" applyFill="1" applyBorder="1" applyAlignment="1">
      <alignment horizontal="left" vertical="center"/>
    </xf>
    <xf numFmtId="0" fontId="12" fillId="0" borderId="13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2" fillId="0" borderId="12" xfId="1" applyFont="1" applyFill="1" applyBorder="1" applyAlignment="1">
      <alignment horizontal="center" vertical="center"/>
    </xf>
    <xf numFmtId="0" fontId="27" fillId="6" borderId="2" xfId="1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 wrapText="1"/>
    </xf>
    <xf numFmtId="0" fontId="16" fillId="0" borderId="13" xfId="3" applyFont="1" applyFill="1" applyBorder="1" applyAlignment="1">
      <alignment horizontal="left" vertical="center"/>
    </xf>
    <xf numFmtId="0" fontId="12" fillId="6" borderId="13" xfId="1" applyFont="1" applyFill="1" applyBorder="1" applyAlignment="1" applyProtection="1">
      <alignment horizontal="left" vertical="center"/>
      <protection locked="0"/>
    </xf>
    <xf numFmtId="0" fontId="12" fillId="6" borderId="13" xfId="30" applyFont="1" applyFill="1" applyBorder="1" applyAlignment="1">
      <alignment horizontal="left" vertical="center" wrapText="1"/>
    </xf>
    <xf numFmtId="0" fontId="16" fillId="0" borderId="2" xfId="3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left" vertical="center"/>
    </xf>
    <xf numFmtId="0" fontId="21" fillId="0" borderId="2" xfId="1" applyFont="1" applyFill="1" applyBorder="1" applyAlignment="1" applyProtection="1">
      <alignment horizontal="center" vertical="center"/>
      <protection locked="0"/>
    </xf>
    <xf numFmtId="2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15" fillId="0" borderId="13" xfId="1" applyFont="1" applyFill="1" applyBorder="1" applyAlignment="1" applyProtection="1">
      <alignment horizontal="center" vertical="center" wrapText="1"/>
      <protection locked="0"/>
    </xf>
    <xf numFmtId="0" fontId="15" fillId="0" borderId="13" xfId="2" applyNumberFormat="1" applyFont="1" applyFill="1" applyBorder="1" applyAlignment="1" applyProtection="1">
      <alignment horizontal="center"/>
      <protection locked="0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0" fontId="15" fillId="0" borderId="6" xfId="1" applyFont="1" applyFill="1" applyBorder="1" applyAlignment="1" applyProtection="1">
      <alignment horizontal="center" vertical="center"/>
      <protection locked="0"/>
    </xf>
    <xf numFmtId="0" fontId="15" fillId="0" borderId="2" xfId="2" applyNumberFormat="1" applyFont="1" applyFill="1" applyBorder="1" applyAlignment="1" applyProtection="1">
      <alignment horizontal="center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0" fontId="15" fillId="0" borderId="2" xfId="4" applyNumberFormat="1" applyFont="1" applyFill="1" applyBorder="1" applyAlignment="1" applyProtection="1">
      <alignment horizontal="center" vertical="center"/>
      <protection locked="0"/>
    </xf>
    <xf numFmtId="0" fontId="15" fillId="0" borderId="5" xfId="2" applyNumberFormat="1" applyFont="1" applyFill="1" applyBorder="1" applyAlignment="1" applyProtection="1">
      <alignment horizontal="center"/>
      <protection locked="0"/>
    </xf>
    <xf numFmtId="0" fontId="12" fillId="0" borderId="6" xfId="4" applyFont="1" applyFill="1" applyBorder="1" applyAlignment="1">
      <alignment horizontal="center" vertical="center" wrapText="1"/>
    </xf>
    <xf numFmtId="2" fontId="15" fillId="0" borderId="13" xfId="1" applyNumberFormat="1" applyFont="1" applyFill="1" applyBorder="1" applyAlignment="1" applyProtection="1">
      <alignment horizontal="center" vertical="center"/>
      <protection locked="0"/>
    </xf>
    <xf numFmtId="0" fontId="12" fillId="0" borderId="6" xfId="4" applyFont="1" applyFill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0" fontId="12" fillId="2" borderId="29" xfId="1" applyFont="1" applyFill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1" fillId="0" borderId="2" xfId="1" applyFont="1" applyBorder="1" applyAlignment="1">
      <alignment horizontal="center"/>
    </xf>
    <xf numFmtId="0" fontId="15" fillId="17" borderId="2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6" borderId="2" xfId="1" applyFont="1" applyFill="1" applyBorder="1" applyAlignment="1">
      <alignment horizontal="left" vertical="center"/>
    </xf>
    <xf numFmtId="0" fontId="12" fillId="6" borderId="2" xfId="31" applyFont="1" applyFill="1" applyBorder="1" applyAlignment="1">
      <alignment horizontal="left" vertical="center" wrapText="1"/>
    </xf>
    <xf numFmtId="0" fontId="11" fillId="0" borderId="5" xfId="1" applyFill="1" applyBorder="1" applyAlignment="1">
      <alignment horizontal="center"/>
    </xf>
    <xf numFmtId="0" fontId="41" fillId="0" borderId="5" xfId="1" applyFont="1" applyBorder="1" applyAlignment="1">
      <alignment horizontal="center"/>
    </xf>
    <xf numFmtId="0" fontId="41" fillId="0" borderId="4" xfId="1" applyFont="1" applyBorder="1" applyAlignment="1">
      <alignment horizontal="center" vertical="center"/>
    </xf>
    <xf numFmtId="0" fontId="11" fillId="0" borderId="2" xfId="1" applyFill="1" applyBorder="1" applyAlignment="1">
      <alignment horizontal="center"/>
    </xf>
    <xf numFmtId="0" fontId="41" fillId="0" borderId="7" xfId="1" applyFont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1" fillId="0" borderId="0" xfId="1" applyFill="1" applyBorder="1" applyAlignment="1">
      <alignment horizont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1" fillId="0" borderId="9" xfId="1" applyFill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6" borderId="5" xfId="31" applyFont="1" applyFill="1" applyBorder="1" applyAlignment="1">
      <alignment horizontal="left" vertical="center" wrapText="1"/>
    </xf>
    <xf numFmtId="0" fontId="12" fillId="6" borderId="2" xfId="1" applyFont="1" applyFill="1" applyBorder="1" applyAlignment="1" applyProtection="1">
      <alignment horizontal="left" vertical="center"/>
      <protection locked="0"/>
    </xf>
    <xf numFmtId="0" fontId="11" fillId="0" borderId="4" xfId="1" applyFill="1" applyBorder="1" applyAlignment="1">
      <alignment horizontal="center"/>
    </xf>
    <xf numFmtId="0" fontId="42" fillId="0" borderId="0" xfId="1" applyFont="1"/>
    <xf numFmtId="0" fontId="14" fillId="2" borderId="5" xfId="1" applyFont="1" applyFill="1" applyBorder="1" applyAlignment="1"/>
    <xf numFmtId="0" fontId="14" fillId="2" borderId="4" xfId="1" applyFont="1" applyFill="1" applyBorder="1" applyAlignment="1"/>
    <xf numFmtId="0" fontId="14" fillId="0" borderId="2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1" fillId="0" borderId="2" xfId="1" applyBorder="1" applyAlignment="1">
      <alignment horizontal="center"/>
    </xf>
    <xf numFmtId="0" fontId="12" fillId="6" borderId="0" xfId="1" applyFont="1" applyFill="1" applyBorder="1" applyAlignment="1">
      <alignment horizontal="left" vertical="center"/>
    </xf>
    <xf numFmtId="0" fontId="11" fillId="0" borderId="4" xfId="1" applyBorder="1"/>
    <xf numFmtId="0" fontId="11" fillId="0" borderId="5" xfId="1" applyBorder="1"/>
    <xf numFmtId="0" fontId="12" fillId="0" borderId="5" xfId="1" applyFont="1" applyBorder="1" applyAlignment="1">
      <alignment horizontal="center" vertical="center"/>
    </xf>
    <xf numFmtId="0" fontId="12" fillId="6" borderId="13" xfId="31" applyFont="1" applyFill="1" applyBorder="1" applyAlignment="1">
      <alignment horizontal="left" vertical="center" wrapText="1"/>
    </xf>
    <xf numFmtId="0" fontId="11" fillId="0" borderId="2" xfId="1" applyBorder="1" applyAlignment="1">
      <alignment horizontal="left" vertical="center"/>
    </xf>
    <xf numFmtId="0" fontId="14" fillId="0" borderId="2" xfId="1" applyFont="1" applyBorder="1"/>
    <xf numFmtId="0" fontId="15" fillId="0" borderId="2" xfId="1" applyFont="1" applyBorder="1"/>
    <xf numFmtId="0" fontId="43" fillId="2" borderId="0" xfId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horizontal="left" vertical="center" wrapText="1"/>
    </xf>
    <xf numFmtId="0" fontId="43" fillId="6" borderId="0" xfId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left" vertical="center" wrapText="1"/>
    </xf>
    <xf numFmtId="0" fontId="43" fillId="2" borderId="1" xfId="1" applyFont="1" applyFill="1" applyBorder="1" applyAlignment="1">
      <alignment horizontal="left" vertical="center" wrapText="1"/>
    </xf>
    <xf numFmtId="0" fontId="43" fillId="2" borderId="15" xfId="1" applyFont="1" applyFill="1" applyBorder="1" applyAlignment="1">
      <alignment horizontal="left" vertical="center" wrapText="1"/>
    </xf>
    <xf numFmtId="0" fontId="43" fillId="2" borderId="5" xfId="1" applyFont="1" applyFill="1" applyBorder="1" applyAlignment="1">
      <alignment horizontal="left"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43" fillId="2" borderId="3" xfId="1" applyFont="1" applyFill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12" fillId="6" borderId="2" xfId="31" applyFont="1" applyFill="1" applyBorder="1" applyAlignment="1">
      <alignment horizontal="left" wrapText="1"/>
    </xf>
    <xf numFmtId="0" fontId="11" fillId="0" borderId="2" xfId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left" vertical="center" wrapText="1"/>
    </xf>
    <xf numFmtId="0" fontId="11" fillId="6" borderId="0" xfId="1" applyFill="1"/>
    <xf numFmtId="0" fontId="12" fillId="6" borderId="2" xfId="1" applyFont="1" applyFill="1" applyBorder="1" applyAlignment="1">
      <alignment horizontal="center"/>
    </xf>
    <xf numFmtId="0" fontId="12" fillId="6" borderId="2" xfId="4" applyFont="1" applyFill="1" applyBorder="1" applyAlignment="1">
      <alignment horizontal="center" wrapText="1"/>
    </xf>
    <xf numFmtId="0" fontId="11" fillId="6" borderId="0" xfId="1" applyFill="1" applyBorder="1"/>
    <xf numFmtId="0" fontId="15" fillId="6" borderId="2" xfId="1" applyFont="1" applyFill="1" applyBorder="1" applyAlignment="1" applyProtection="1">
      <alignment horizontal="center"/>
      <protection locked="0"/>
    </xf>
    <xf numFmtId="0" fontId="23" fillId="6" borderId="0" xfId="1" applyFont="1" applyFill="1" applyBorder="1" applyAlignment="1">
      <alignment horizontal="center" vertical="center"/>
    </xf>
    <xf numFmtId="0" fontId="22" fillId="0" borderId="4" xfId="1" applyFont="1" applyBorder="1" applyAlignment="1">
      <alignment horizontal="left" wrapText="1"/>
    </xf>
    <xf numFmtId="0" fontId="15" fillId="0" borderId="6" xfId="2" applyNumberFormat="1" applyFont="1" applyFill="1" applyBorder="1" applyAlignment="1">
      <alignment horizontal="center"/>
    </xf>
    <xf numFmtId="0" fontId="12" fillId="6" borderId="2" xfId="4" applyFont="1" applyFill="1" applyBorder="1" applyAlignment="1">
      <alignment horizontal="center" vertical="center" wrapText="1"/>
    </xf>
    <xf numFmtId="0" fontId="30" fillId="6" borderId="0" xfId="1" applyFont="1" applyFill="1" applyBorder="1" applyAlignment="1">
      <alignment horizontal="center" vertical="center"/>
    </xf>
    <xf numFmtId="0" fontId="30" fillId="6" borderId="11" xfId="1" applyFont="1" applyFill="1" applyBorder="1" applyAlignment="1">
      <alignment horizontal="center" vertical="center"/>
    </xf>
    <xf numFmtId="0" fontId="23" fillId="6" borderId="11" xfId="1" applyFont="1" applyFill="1" applyBorder="1" applyAlignment="1">
      <alignment horizontal="center" vertical="center"/>
    </xf>
    <xf numFmtId="0" fontId="15" fillId="6" borderId="2" xfId="4" applyNumberFormat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31" applyFont="1" applyFill="1" applyBorder="1" applyAlignment="1">
      <alignment horizontal="left" vertical="center" wrapText="1"/>
    </xf>
    <xf numFmtId="0" fontId="15" fillId="2" borderId="2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/>
    </xf>
    <xf numFmtId="0" fontId="15" fillId="2" borderId="3" xfId="4" applyNumberFormat="1" applyFont="1" applyFill="1" applyBorder="1" applyAlignment="1">
      <alignment horizontal="center" vertical="center"/>
    </xf>
    <xf numFmtId="0" fontId="15" fillId="2" borderId="2" xfId="4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wrapText="1"/>
    </xf>
    <xf numFmtId="49" fontId="12" fillId="2" borderId="2" xfId="4" applyNumberFormat="1" applyFont="1" applyFill="1" applyBorder="1" applyAlignment="1">
      <alignment horizontal="center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12" fillId="2" borderId="11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22" fillId="0" borderId="12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14" fillId="2" borderId="15" xfId="4" applyFont="1" applyFill="1" applyBorder="1" applyAlignment="1">
      <alignment horizontal="left" vertical="center" wrapText="1"/>
    </xf>
    <xf numFmtId="0" fontId="11" fillId="0" borderId="13" xfId="1" applyBorder="1" applyAlignment="1">
      <alignment horizontal="center" vertical="center"/>
    </xf>
    <xf numFmtId="0" fontId="11" fillId="0" borderId="13" xfId="1" applyNumberFormat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1" fillId="0" borderId="10" xfId="1" applyBorder="1" applyAlignment="1">
      <alignment horizontal="center" vertical="center"/>
    </xf>
    <xf numFmtId="0" fontId="11" fillId="0" borderId="10" xfId="1" applyNumberFormat="1" applyBorder="1" applyAlignment="1">
      <alignment horizontal="center" vertical="center"/>
    </xf>
    <xf numFmtId="0" fontId="17" fillId="6" borderId="0" xfId="1" applyFont="1" applyFill="1" applyAlignment="1">
      <alignment horizontal="center" vertical="center"/>
    </xf>
    <xf numFmtId="0" fontId="17" fillId="6" borderId="11" xfId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 shrinkToFit="1"/>
    </xf>
    <xf numFmtId="0" fontId="46" fillId="0" borderId="0" xfId="1" applyFont="1" applyFill="1" applyAlignment="1">
      <alignment horizontal="center" vertical="center" shrinkToFit="1"/>
    </xf>
  </cellXfs>
  <cellStyles count="32">
    <cellStyle name="Денежный 2" xfId="5"/>
    <cellStyle name="Обычный" xfId="0" builtinId="0"/>
    <cellStyle name="Обычный 10" xfId="6"/>
    <cellStyle name="Обычный 11" xfId="7"/>
    <cellStyle name="Обычный 2" xfId="1"/>
    <cellStyle name="Обычный 2 2" xfId="4"/>
    <cellStyle name="Обычный 2 2 2" xfId="8"/>
    <cellStyle name="Обычный 2 3" xfId="9"/>
    <cellStyle name="Обычный 2 3 2" xfId="10"/>
    <cellStyle name="Обычный 2 4" xfId="11"/>
    <cellStyle name="Обычный 2_Данные связка 2 эт." xfId="12"/>
    <cellStyle name="Обычный 3" xfId="13"/>
    <cellStyle name="Обычный 3 2" xfId="14"/>
    <cellStyle name="Обычный 3 3" xfId="15"/>
    <cellStyle name="Обычный 3 3 2" xfId="16"/>
    <cellStyle name="Обычный 3 4" xfId="17"/>
    <cellStyle name="Обычный 3_5 класс Сквоз ЛК и РЕГ" xfId="18"/>
    <cellStyle name="Обычный 4" xfId="19"/>
    <cellStyle name="Обычный 4 2" xfId="20"/>
    <cellStyle name="Обычный 4 3" xfId="21"/>
    <cellStyle name="Обычный 5" xfId="22"/>
    <cellStyle name="Обычный 5 2" xfId="23"/>
    <cellStyle name="Обычный 6" xfId="24"/>
    <cellStyle name="Обычный 6 2" xfId="25"/>
    <cellStyle name="Обычный 6 3" xfId="26"/>
    <cellStyle name="Обычный 7" xfId="27"/>
    <cellStyle name="Обычный 8" xfId="28"/>
    <cellStyle name="Обычный 9" xfId="29"/>
    <cellStyle name="Обычный_Протокол ЛИЧКА_КК" xfId="3"/>
    <cellStyle name="Обычный_Протокол ЛИЧКА_короткая_КРКондр2008 all fin" xfId="2"/>
    <cellStyle name="Обычный_Связки_М" xfId="30"/>
    <cellStyle name="Обычный_Связки_М 2" xfId="31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84</xdr:col>
      <xdr:colOff>304800</xdr:colOff>
      <xdr:row>191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050625" y="352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86</xdr:col>
      <xdr:colOff>304800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50698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89</xdr:col>
      <xdr:colOff>0</xdr:colOff>
      <xdr:row>199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4216519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84</xdr:col>
      <xdr:colOff>304800</xdr:colOff>
      <xdr:row>199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50;&#1040;&#1063;/Downloads/reiting%202017%20&#1083;&#1080;&#1095;&#1085;&#1099;&#1081;%20(10)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\&#1084;&#1086;&#1080;%20&#1076;&#1086;&#1082;&#1091;&#1084;&#1077;&#1085;&#1090;&#1099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Downloads/&#1055;&#1077;&#1096;&#1077;&#1093;&#1086;&#1076;&#1082;&#1072;%202013%20&#1042;&#1086;&#1088;&#1086;&#1085;&#1077;&#1078;/&#1047;&#1072;&#1103;&#1082;&#1072;%20&#1053;&#1072;&#1081;&#1093;&#1077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</sheetNames>
    <sheetDataSet>
      <sheetData sheetId="0" refreshError="1"/>
      <sheetData sheetId="1">
        <row r="1">
          <cell r="B1" t="str">
            <v>м</v>
          </cell>
        </row>
        <row r="2">
          <cell r="B2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1"/>
  <sheetViews>
    <sheetView tabSelected="1" zoomScale="89" zoomScaleNormal="89" workbookViewId="0">
      <pane xSplit="6" ySplit="4" topLeftCell="X38" activePane="bottomRight" state="frozen"/>
      <selection pane="topRight" activeCell="G1" sqref="G1"/>
      <selection pane="bottomLeft" activeCell="A5" sqref="A5"/>
      <selection pane="bottomRight" activeCell="AH37" sqref="AH37"/>
    </sheetView>
  </sheetViews>
  <sheetFormatPr defaultRowHeight="12.75" x14ac:dyDescent="0.2"/>
  <cols>
    <col min="1" max="1" width="5.5703125" style="449" customWidth="1"/>
    <col min="2" max="2" width="12.28515625" style="449" customWidth="1"/>
    <col min="3" max="3" width="17.5703125" style="449" customWidth="1"/>
    <col min="4" max="4" width="25.28515625" style="449" customWidth="1"/>
    <col min="5" max="5" width="8.42578125" style="449" customWidth="1"/>
    <col min="6" max="7" width="5.7109375" style="449" customWidth="1"/>
    <col min="8" max="8" width="6.85546875" style="449" customWidth="1"/>
    <col min="9" max="9" width="5.7109375" style="449" customWidth="1"/>
    <col min="10" max="10" width="6.85546875" style="449" customWidth="1"/>
    <col min="11" max="14" width="7.85546875" style="449" customWidth="1"/>
    <col min="15" max="15" width="5.7109375" style="449" customWidth="1"/>
    <col min="16" max="16" width="7.85546875" style="449" customWidth="1"/>
    <col min="17" max="17" width="5.7109375" style="449" customWidth="1"/>
    <col min="18" max="18" width="8" style="449" customWidth="1"/>
    <col min="19" max="21" width="5.7109375" style="449" customWidth="1"/>
    <col min="22" max="22" width="6.42578125" style="449" customWidth="1"/>
    <col min="23" max="23" width="5.7109375" style="449" customWidth="1"/>
    <col min="24" max="24" width="8" style="449" customWidth="1"/>
    <col min="25" max="25" width="5.7109375" style="449" customWidth="1"/>
    <col min="26" max="26" width="7.5703125" style="449" customWidth="1"/>
    <col min="27" max="27" width="5.7109375" style="449" customWidth="1"/>
    <col min="28" max="30" width="7.7109375" style="449" customWidth="1"/>
    <col min="31" max="31" width="5.7109375" style="449" customWidth="1"/>
    <col min="32" max="32" width="8.28515625" style="449" customWidth="1"/>
    <col min="33" max="33" width="5.7109375" style="449" customWidth="1"/>
    <col min="34" max="34" width="8.140625" style="449" customWidth="1"/>
    <col min="35" max="35" width="5.7109375" style="449" customWidth="1"/>
    <col min="36" max="36" width="9" style="449" customWidth="1"/>
    <col min="37" max="37" width="11.5703125" style="450" customWidth="1"/>
    <col min="38" max="16384" width="9.140625" style="449"/>
  </cols>
  <sheetData>
    <row r="1" spans="1:80" s="224" customFormat="1" ht="14.25" customHeight="1" x14ac:dyDescent="0.25">
      <c r="A1" s="764" t="s">
        <v>607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  <c r="S1" s="764"/>
      <c r="T1" s="764"/>
      <c r="U1" s="764"/>
      <c r="V1" s="764"/>
      <c r="W1" s="764"/>
      <c r="X1" s="764"/>
      <c r="Y1" s="764"/>
      <c r="Z1" s="764"/>
      <c r="AA1" s="764"/>
      <c r="AB1" s="764"/>
      <c r="AC1" s="764"/>
      <c r="AD1" s="764"/>
      <c r="AE1" s="764"/>
      <c r="AF1" s="764"/>
      <c r="AK1" s="225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</row>
    <row r="2" spans="1:80" s="224" customFormat="1" ht="33.75" customHeight="1" x14ac:dyDescent="0.25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K2" s="225"/>
      <c r="AL2" s="629"/>
      <c r="AM2" s="491"/>
      <c r="AN2" s="491"/>
      <c r="AO2" s="491"/>
      <c r="AP2" s="491"/>
      <c r="AQ2" s="491"/>
      <c r="AR2" s="491"/>
      <c r="AS2" s="491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</row>
    <row r="3" spans="1:80" s="427" customFormat="1" ht="63.75" customHeight="1" x14ac:dyDescent="0.25">
      <c r="A3" s="420" t="s">
        <v>606</v>
      </c>
      <c r="B3" s="420" t="s">
        <v>369</v>
      </c>
      <c r="C3" s="420" t="s">
        <v>486</v>
      </c>
      <c r="D3" s="420" t="s">
        <v>368</v>
      </c>
      <c r="E3" s="420" t="s">
        <v>366</v>
      </c>
      <c r="F3" s="420" t="s">
        <v>365</v>
      </c>
      <c r="G3" s="585" t="s">
        <v>484</v>
      </c>
      <c r="H3" s="584"/>
      <c r="I3" s="584"/>
      <c r="J3" s="584"/>
      <c r="K3" s="438" t="s">
        <v>361</v>
      </c>
      <c r="L3" s="438"/>
      <c r="M3" s="438"/>
      <c r="N3" s="438"/>
      <c r="O3" s="437" t="s">
        <v>360</v>
      </c>
      <c r="P3" s="437"/>
      <c r="Q3" s="437"/>
      <c r="R3" s="437"/>
      <c r="S3" s="437" t="s">
        <v>483</v>
      </c>
      <c r="T3" s="437"/>
      <c r="U3" s="437"/>
      <c r="V3" s="437"/>
      <c r="W3" s="431" t="s">
        <v>605</v>
      </c>
      <c r="X3" s="431"/>
      <c r="Y3" s="431"/>
      <c r="Z3" s="431"/>
      <c r="AA3" s="761" t="s">
        <v>356</v>
      </c>
      <c r="AB3" s="762"/>
      <c r="AC3" s="761" t="s">
        <v>355</v>
      </c>
      <c r="AD3" s="760"/>
      <c r="AE3" s="760"/>
      <c r="AF3" s="759"/>
      <c r="AG3" s="432" t="s">
        <v>354</v>
      </c>
      <c r="AH3" s="431"/>
      <c r="AI3" s="431"/>
      <c r="AJ3" s="431"/>
      <c r="AK3" s="430" t="s">
        <v>353</v>
      </c>
      <c r="AL3" s="758" t="s">
        <v>352</v>
      </c>
      <c r="AM3" s="757"/>
      <c r="AN3" s="284"/>
      <c r="AO3" s="284"/>
      <c r="AP3" s="284"/>
      <c r="AQ3" s="284"/>
      <c r="AR3" s="284"/>
      <c r="AS3" s="756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</row>
    <row r="4" spans="1:80" s="224" customFormat="1" ht="44.25" customHeight="1" x14ac:dyDescent="0.25">
      <c r="A4" s="420"/>
      <c r="B4" s="420"/>
      <c r="C4" s="420"/>
      <c r="D4" s="420"/>
      <c r="E4" s="420"/>
      <c r="F4" s="420"/>
      <c r="G4" s="420" t="s">
        <v>345</v>
      </c>
      <c r="H4" s="420"/>
      <c r="I4" s="420" t="s">
        <v>481</v>
      </c>
      <c r="J4" s="420"/>
      <c r="K4" s="422" t="s">
        <v>349</v>
      </c>
      <c r="L4" s="421"/>
      <c r="M4" s="422" t="s">
        <v>539</v>
      </c>
      <c r="N4" s="421"/>
      <c r="O4" s="420" t="s">
        <v>347</v>
      </c>
      <c r="P4" s="420"/>
      <c r="Q4" s="420" t="s">
        <v>346</v>
      </c>
      <c r="R4" s="420"/>
      <c r="S4" s="420" t="s">
        <v>345</v>
      </c>
      <c r="T4" s="420"/>
      <c r="U4" s="420" t="s">
        <v>344</v>
      </c>
      <c r="V4" s="420"/>
      <c r="W4" s="420" t="s">
        <v>342</v>
      </c>
      <c r="X4" s="420"/>
      <c r="Y4" s="420" t="s">
        <v>341</v>
      </c>
      <c r="Z4" s="420"/>
      <c r="AA4" s="422" t="s">
        <v>340</v>
      </c>
      <c r="AB4" s="423"/>
      <c r="AC4" s="422" t="s">
        <v>339</v>
      </c>
      <c r="AD4" s="423"/>
      <c r="AE4" s="420" t="s">
        <v>480</v>
      </c>
      <c r="AF4" s="420"/>
      <c r="AG4" s="422" t="s">
        <v>337</v>
      </c>
      <c r="AH4" s="423"/>
      <c r="AI4" s="420" t="s">
        <v>336</v>
      </c>
      <c r="AJ4" s="420"/>
      <c r="AK4" s="755"/>
      <c r="AL4" s="754"/>
      <c r="AM4" s="753"/>
      <c r="AN4" s="230"/>
      <c r="AO4" s="230"/>
      <c r="AP4" s="230"/>
      <c r="AQ4" s="230"/>
      <c r="AR4" s="230"/>
      <c r="AS4" s="491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</row>
    <row r="5" spans="1:80" s="224" customFormat="1" ht="13.5" thickBot="1" x14ac:dyDescent="0.3">
      <c r="A5" s="420"/>
      <c r="B5" s="420"/>
      <c r="C5" s="577"/>
      <c r="D5" s="577"/>
      <c r="E5" s="577"/>
      <c r="F5" s="577"/>
      <c r="G5" s="318" t="s">
        <v>8</v>
      </c>
      <c r="H5" s="318" t="s">
        <v>334</v>
      </c>
      <c r="I5" s="318" t="s">
        <v>8</v>
      </c>
      <c r="J5" s="318" t="s">
        <v>334</v>
      </c>
      <c r="K5" s="336" t="s">
        <v>8</v>
      </c>
      <c r="L5" s="336" t="s">
        <v>334</v>
      </c>
      <c r="M5" s="336" t="s">
        <v>8</v>
      </c>
      <c r="N5" s="336" t="s">
        <v>334</v>
      </c>
      <c r="O5" s="336" t="s">
        <v>8</v>
      </c>
      <c r="P5" s="336" t="s">
        <v>334</v>
      </c>
      <c r="Q5" s="336" t="s">
        <v>8</v>
      </c>
      <c r="R5" s="336" t="s">
        <v>334</v>
      </c>
      <c r="S5" s="336" t="s">
        <v>8</v>
      </c>
      <c r="T5" s="336" t="s">
        <v>334</v>
      </c>
      <c r="U5" s="336" t="s">
        <v>8</v>
      </c>
      <c r="V5" s="336" t="s">
        <v>334</v>
      </c>
      <c r="W5" s="336" t="s">
        <v>8</v>
      </c>
      <c r="X5" s="336" t="s">
        <v>334</v>
      </c>
      <c r="Y5" s="336" t="s">
        <v>8</v>
      </c>
      <c r="Z5" s="336" t="s">
        <v>334</v>
      </c>
      <c r="AA5" s="336" t="s">
        <v>8</v>
      </c>
      <c r="AB5" s="336" t="s">
        <v>334</v>
      </c>
      <c r="AC5" s="336" t="s">
        <v>8</v>
      </c>
      <c r="AD5" s="336" t="s">
        <v>334</v>
      </c>
      <c r="AE5" s="336" t="s">
        <v>8</v>
      </c>
      <c r="AF5" s="336" t="s">
        <v>334</v>
      </c>
      <c r="AG5" s="336" t="s">
        <v>8</v>
      </c>
      <c r="AH5" s="336" t="s">
        <v>334</v>
      </c>
      <c r="AI5" s="336" t="s">
        <v>8</v>
      </c>
      <c r="AJ5" s="336" t="s">
        <v>335</v>
      </c>
      <c r="AK5" s="752"/>
      <c r="AL5" s="751"/>
      <c r="AM5" s="323"/>
      <c r="AN5" s="230"/>
      <c r="AO5" s="230"/>
      <c r="AP5" s="230"/>
      <c r="AQ5" s="230"/>
      <c r="AR5" s="230"/>
      <c r="AS5" s="491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</row>
    <row r="6" spans="1:80" s="518" customFormat="1" ht="22.5" customHeight="1" x14ac:dyDescent="0.25">
      <c r="A6" s="750" t="s">
        <v>604</v>
      </c>
      <c r="B6" s="749"/>
      <c r="C6" s="749"/>
      <c r="D6" s="749"/>
      <c r="E6" s="749"/>
      <c r="F6" s="748"/>
      <c r="G6" s="747"/>
      <c r="H6" s="747"/>
      <c r="I6" s="747"/>
      <c r="J6" s="747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746"/>
      <c r="AI6" s="569"/>
      <c r="AJ6" s="569"/>
      <c r="AK6" s="568"/>
      <c r="AL6" s="567"/>
      <c r="AM6" s="323"/>
      <c r="AN6" s="230"/>
      <c r="AO6" s="230"/>
      <c r="AP6" s="230"/>
      <c r="AQ6" s="230"/>
      <c r="AR6" s="230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491"/>
      <c r="BE6" s="491"/>
      <c r="BF6" s="491"/>
      <c r="BG6" s="491"/>
      <c r="BH6" s="491"/>
      <c r="BI6" s="491"/>
      <c r="BJ6" s="491"/>
      <c r="BK6" s="491"/>
      <c r="BL6" s="491"/>
      <c r="BM6" s="491"/>
      <c r="BN6" s="491"/>
      <c r="BO6" s="491"/>
      <c r="BP6" s="491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</row>
    <row r="7" spans="1:80" s="224" customFormat="1" ht="17.25" customHeight="1" x14ac:dyDescent="0.25">
      <c r="A7" s="293">
        <v>1</v>
      </c>
      <c r="B7" s="375" t="s">
        <v>381</v>
      </c>
      <c r="C7" s="375" t="s">
        <v>380</v>
      </c>
      <c r="D7" s="375" t="s">
        <v>603</v>
      </c>
      <c r="E7" s="340">
        <v>1995</v>
      </c>
      <c r="F7" s="335" t="s">
        <v>309</v>
      </c>
      <c r="G7" s="562"/>
      <c r="H7" s="334"/>
      <c r="I7" s="539"/>
      <c r="J7" s="334"/>
      <c r="K7" s="334">
        <v>6</v>
      </c>
      <c r="L7" s="334">
        <v>84</v>
      </c>
      <c r="M7" s="334">
        <v>3</v>
      </c>
      <c r="N7" s="334">
        <v>46.5</v>
      </c>
      <c r="O7" s="539"/>
      <c r="P7" s="334"/>
      <c r="Q7" s="539"/>
      <c r="R7" s="244"/>
      <c r="S7" s="539">
        <v>2</v>
      </c>
      <c r="T7" s="334">
        <v>96</v>
      </c>
      <c r="U7" s="539">
        <v>3</v>
      </c>
      <c r="V7" s="244">
        <v>46.5</v>
      </c>
      <c r="W7" s="539"/>
      <c r="X7" s="334"/>
      <c r="Y7" s="539"/>
      <c r="Z7" s="244"/>
      <c r="AA7" s="539">
        <v>2</v>
      </c>
      <c r="AB7" s="334">
        <v>72</v>
      </c>
      <c r="AC7" s="334"/>
      <c r="AD7" s="334"/>
      <c r="AE7" s="334"/>
      <c r="AF7" s="334"/>
      <c r="AG7" s="539"/>
      <c r="AH7" s="334"/>
      <c r="AI7" s="539"/>
      <c r="AJ7" s="244"/>
      <c r="AK7" s="657">
        <f>R7+P7+N7+L7+J7+H7+T7+V7+X7+Z7+AB7+AD7+AF7+AH7+AJ7</f>
        <v>345</v>
      </c>
      <c r="AL7" s="624">
        <v>1</v>
      </c>
      <c r="AM7" s="731"/>
      <c r="AN7" s="730"/>
      <c r="AO7" s="230"/>
      <c r="AP7" s="230"/>
      <c r="AQ7" s="230"/>
      <c r="AR7" s="230"/>
      <c r="AS7" s="491"/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1"/>
      <c r="BJ7" s="491"/>
      <c r="BK7" s="491"/>
      <c r="BL7" s="491"/>
      <c r="BM7" s="491"/>
      <c r="BN7" s="491"/>
      <c r="BO7" s="491"/>
      <c r="BP7" s="491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</row>
    <row r="8" spans="1:80" s="224" customFormat="1" ht="17.25" customHeight="1" x14ac:dyDescent="0.25">
      <c r="A8" s="293">
        <v>2</v>
      </c>
      <c r="B8" s="375" t="s">
        <v>240</v>
      </c>
      <c r="C8" s="375" t="s">
        <v>385</v>
      </c>
      <c r="D8" s="375" t="s">
        <v>536</v>
      </c>
      <c r="E8" s="340">
        <v>1987</v>
      </c>
      <c r="F8" s="335" t="s">
        <v>309</v>
      </c>
      <c r="G8" s="334"/>
      <c r="H8" s="334"/>
      <c r="I8" s="339"/>
      <c r="J8" s="339"/>
      <c r="K8" s="334"/>
      <c r="L8" s="334"/>
      <c r="M8" s="334"/>
      <c r="N8" s="334"/>
      <c r="O8" s="539">
        <v>3</v>
      </c>
      <c r="P8" s="334">
        <v>93</v>
      </c>
      <c r="Q8" s="539">
        <v>2</v>
      </c>
      <c r="R8" s="244">
        <v>48</v>
      </c>
      <c r="S8" s="539">
        <v>3</v>
      </c>
      <c r="T8" s="334">
        <v>93</v>
      </c>
      <c r="U8" s="539">
        <v>1</v>
      </c>
      <c r="V8" s="244">
        <v>50</v>
      </c>
      <c r="W8" s="539"/>
      <c r="X8" s="334"/>
      <c r="Y8" s="539"/>
      <c r="Z8" s="244"/>
      <c r="AA8" s="539"/>
      <c r="AB8" s="334"/>
      <c r="AC8" s="353"/>
      <c r="AD8" s="353"/>
      <c r="AE8" s="261"/>
      <c r="AF8" s="261"/>
      <c r="AG8" s="561"/>
      <c r="AH8" s="353"/>
      <c r="AI8" s="561"/>
      <c r="AJ8" s="261"/>
      <c r="AK8" s="657">
        <f>R8+P8+N8+L8+J8+H8+T8+V8+X8+Z8+AB8+AD8+AF8</f>
        <v>284</v>
      </c>
      <c r="AL8" s="624">
        <v>2</v>
      </c>
      <c r="AM8" s="731"/>
      <c r="AN8" s="730"/>
      <c r="AO8" s="230"/>
      <c r="AP8" s="230"/>
      <c r="AQ8" s="230"/>
      <c r="AR8" s="230"/>
      <c r="AS8" s="491"/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491"/>
      <c r="BF8" s="491"/>
      <c r="BG8" s="491"/>
      <c r="BH8" s="491"/>
      <c r="BI8" s="491"/>
      <c r="BJ8" s="491"/>
      <c r="BK8" s="491"/>
      <c r="BL8" s="491"/>
      <c r="BM8" s="491"/>
      <c r="BN8" s="491"/>
      <c r="BO8" s="491"/>
      <c r="BP8" s="491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</row>
    <row r="9" spans="1:80" s="224" customFormat="1" ht="18" x14ac:dyDescent="0.25">
      <c r="A9" s="293">
        <v>3</v>
      </c>
      <c r="B9" s="375" t="s">
        <v>317</v>
      </c>
      <c r="C9" s="375" t="s">
        <v>385</v>
      </c>
      <c r="D9" s="375" t="s">
        <v>537</v>
      </c>
      <c r="E9" s="293">
        <v>1990</v>
      </c>
      <c r="F9" s="340">
        <v>2</v>
      </c>
      <c r="G9" s="335"/>
      <c r="H9" s="334"/>
      <c r="I9" s="334"/>
      <c r="J9" s="334"/>
      <c r="K9" s="334"/>
      <c r="L9" s="334"/>
      <c r="M9" s="334"/>
      <c r="N9" s="334"/>
      <c r="O9" s="539">
        <v>5</v>
      </c>
      <c r="P9" s="334">
        <v>87</v>
      </c>
      <c r="Q9" s="539"/>
      <c r="R9" s="244"/>
      <c r="S9" s="539">
        <v>8</v>
      </c>
      <c r="T9" s="334">
        <v>78</v>
      </c>
      <c r="U9" s="539"/>
      <c r="V9" s="244"/>
      <c r="W9" s="539"/>
      <c r="X9" s="334"/>
      <c r="Y9" s="539"/>
      <c r="Z9" s="244"/>
      <c r="AA9" s="539">
        <v>3</v>
      </c>
      <c r="AB9" s="334">
        <v>69.75</v>
      </c>
      <c r="AC9" s="353"/>
      <c r="AD9" s="353"/>
      <c r="AE9" s="387"/>
      <c r="AF9" s="387"/>
      <c r="AG9" s="387"/>
      <c r="AH9" s="387"/>
      <c r="AI9" s="561"/>
      <c r="AJ9" s="261"/>
      <c r="AK9" s="657">
        <f>R9+P9+N9+L9+J9+H9+T9+V9+X9+Z9+AB9+AD9+AF9</f>
        <v>234.75</v>
      </c>
      <c r="AL9" s="624">
        <v>3</v>
      </c>
      <c r="AM9" s="731"/>
      <c r="AN9" s="730"/>
      <c r="AO9" s="230"/>
      <c r="AP9" s="230"/>
      <c r="AQ9" s="230"/>
      <c r="AR9" s="230"/>
      <c r="AS9" s="491"/>
      <c r="AT9" s="491"/>
      <c r="AU9" s="491"/>
      <c r="AV9" s="491"/>
      <c r="AW9" s="491"/>
      <c r="AX9" s="491"/>
      <c r="AY9" s="491"/>
      <c r="AZ9" s="491"/>
      <c r="BA9" s="491"/>
      <c r="BB9" s="491"/>
      <c r="BC9" s="491"/>
      <c r="BD9" s="491"/>
      <c r="BE9" s="491"/>
      <c r="BF9" s="491"/>
      <c r="BG9" s="491"/>
      <c r="BH9" s="491"/>
      <c r="BI9" s="491"/>
      <c r="BJ9" s="491"/>
      <c r="BK9" s="491"/>
      <c r="BL9" s="491"/>
      <c r="BM9" s="491"/>
      <c r="BN9" s="491"/>
      <c r="BO9" s="491"/>
      <c r="BP9" s="491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</row>
    <row r="10" spans="1:80" s="518" customFormat="1" ht="21" customHeight="1" x14ac:dyDescent="0.25">
      <c r="A10" s="532" t="s">
        <v>602</v>
      </c>
      <c r="B10" s="745"/>
      <c r="C10" s="745"/>
      <c r="D10" s="745"/>
      <c r="E10" s="744"/>
      <c r="F10" s="743"/>
      <c r="G10" s="742"/>
      <c r="H10" s="742"/>
      <c r="I10" s="739"/>
      <c r="J10" s="742"/>
      <c r="K10" s="742"/>
      <c r="L10" s="742"/>
      <c r="M10" s="742"/>
      <c r="N10" s="742"/>
      <c r="O10" s="739"/>
      <c r="P10" s="742"/>
      <c r="Q10" s="739"/>
      <c r="R10" s="738"/>
      <c r="S10" s="739"/>
      <c r="T10" s="742"/>
      <c r="U10" s="739"/>
      <c r="V10" s="738"/>
      <c r="W10" s="739"/>
      <c r="X10" s="742"/>
      <c r="Y10" s="739"/>
      <c r="Z10" s="738"/>
      <c r="AA10" s="739"/>
      <c r="AB10" s="742"/>
      <c r="AC10" s="742"/>
      <c r="AD10" s="742"/>
      <c r="AE10" s="741"/>
      <c r="AF10" s="741"/>
      <c r="AG10" s="741"/>
      <c r="AH10" s="740"/>
      <c r="AI10" s="739"/>
      <c r="AJ10" s="738"/>
      <c r="AK10" s="737"/>
      <c r="AL10" s="719"/>
      <c r="AM10" s="323"/>
      <c r="AN10" s="230"/>
      <c r="AO10" s="230"/>
      <c r="AP10" s="230"/>
      <c r="AQ10" s="230"/>
      <c r="AR10" s="230"/>
      <c r="AS10" s="491"/>
      <c r="AT10" s="491"/>
      <c r="AU10" s="491"/>
      <c r="AV10" s="491"/>
      <c r="AW10" s="491"/>
      <c r="AX10" s="491"/>
      <c r="AY10" s="491"/>
      <c r="AZ10" s="491"/>
      <c r="BA10" s="491"/>
      <c r="BB10" s="491"/>
      <c r="BC10" s="491"/>
      <c r="BD10" s="491"/>
      <c r="BE10" s="491"/>
      <c r="BF10" s="491"/>
      <c r="BG10" s="491"/>
      <c r="BH10" s="491"/>
      <c r="BI10" s="491"/>
      <c r="BJ10" s="491"/>
      <c r="BK10" s="491"/>
      <c r="BL10" s="491"/>
      <c r="BM10" s="491"/>
      <c r="BN10" s="491"/>
      <c r="BO10" s="491"/>
      <c r="BP10" s="491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</row>
    <row r="11" spans="1:80" s="395" customFormat="1" ht="18" x14ac:dyDescent="0.25">
      <c r="A11" s="293">
        <v>1</v>
      </c>
      <c r="B11" s="628" t="s">
        <v>240</v>
      </c>
      <c r="C11" s="628" t="s">
        <v>385</v>
      </c>
      <c r="D11" s="635" t="s">
        <v>534</v>
      </c>
      <c r="E11" s="718">
        <v>2000</v>
      </c>
      <c r="F11" s="661" t="s">
        <v>309</v>
      </c>
      <c r="G11" s="261">
        <v>10</v>
      </c>
      <c r="H11" s="261">
        <v>72</v>
      </c>
      <c r="I11" s="261">
        <v>4</v>
      </c>
      <c r="J11" s="261">
        <v>45</v>
      </c>
      <c r="K11" s="244">
        <v>1</v>
      </c>
      <c r="L11" s="244">
        <v>100</v>
      </c>
      <c r="M11" s="244">
        <v>1</v>
      </c>
      <c r="N11" s="244">
        <v>50</v>
      </c>
      <c r="O11" s="244">
        <v>1</v>
      </c>
      <c r="P11" s="244">
        <v>100</v>
      </c>
      <c r="Q11" s="244">
        <v>2</v>
      </c>
      <c r="R11" s="244">
        <v>48</v>
      </c>
      <c r="S11" s="244">
        <v>1</v>
      </c>
      <c r="T11" s="244">
        <v>100</v>
      </c>
      <c r="U11" s="244">
        <v>1</v>
      </c>
      <c r="V11" s="244">
        <v>50</v>
      </c>
      <c r="W11" s="244">
        <v>1</v>
      </c>
      <c r="X11" s="244">
        <v>75</v>
      </c>
      <c r="Y11" s="244">
        <v>1</v>
      </c>
      <c r="Z11" s="244">
        <v>37.5</v>
      </c>
      <c r="AA11" s="244"/>
      <c r="AB11" s="244"/>
      <c r="AC11" s="244">
        <v>1</v>
      </c>
      <c r="AD11" s="244">
        <v>100</v>
      </c>
      <c r="AE11" s="243">
        <v>1</v>
      </c>
      <c r="AF11" s="243">
        <v>50</v>
      </c>
      <c r="AG11" s="260">
        <v>1</v>
      </c>
      <c r="AH11" s="260">
        <v>75</v>
      </c>
      <c r="AI11" s="244">
        <v>1</v>
      </c>
      <c r="AJ11" s="334">
        <v>37.5</v>
      </c>
      <c r="AK11" s="657">
        <f>R11+P11+N11+L11+J11+H11+T11+V11+X11+Z11+AB11+AD11+AF11+AH11+AJ11</f>
        <v>940</v>
      </c>
      <c r="AL11" s="624">
        <v>1</v>
      </c>
      <c r="AM11" s="732"/>
      <c r="AN11" s="726"/>
      <c r="AO11" s="726"/>
      <c r="AP11" s="726"/>
      <c r="AQ11" s="726"/>
      <c r="AR11" s="726"/>
      <c r="AS11" s="549"/>
      <c r="BQ11" s="726"/>
      <c r="BR11" s="726"/>
      <c r="BS11" s="726"/>
      <c r="BT11" s="726"/>
      <c r="BU11" s="726"/>
      <c r="BV11" s="726"/>
      <c r="BW11" s="726"/>
      <c r="BX11" s="726"/>
      <c r="BY11" s="726"/>
      <c r="BZ11" s="726"/>
      <c r="CA11" s="726"/>
      <c r="CB11" s="726"/>
    </row>
    <row r="12" spans="1:80" s="395" customFormat="1" ht="18" x14ac:dyDescent="0.25">
      <c r="A12" s="293">
        <v>2</v>
      </c>
      <c r="B12" s="664" t="s">
        <v>245</v>
      </c>
      <c r="C12" s="663" t="s">
        <v>385</v>
      </c>
      <c r="D12" s="690" t="s">
        <v>533</v>
      </c>
      <c r="E12" s="718">
        <v>2000</v>
      </c>
      <c r="F12" s="718">
        <v>1</v>
      </c>
      <c r="G12" s="244">
        <v>8</v>
      </c>
      <c r="H12" s="244">
        <v>78</v>
      </c>
      <c r="I12" s="244">
        <v>6</v>
      </c>
      <c r="J12" s="244">
        <v>42</v>
      </c>
      <c r="K12" s="244">
        <v>2</v>
      </c>
      <c r="L12" s="244">
        <v>96</v>
      </c>
      <c r="M12" s="244">
        <v>2</v>
      </c>
      <c r="N12" s="244">
        <v>48</v>
      </c>
      <c r="O12" s="244">
        <v>2</v>
      </c>
      <c r="P12" s="244">
        <v>96</v>
      </c>
      <c r="Q12" s="244">
        <v>1</v>
      </c>
      <c r="R12" s="244">
        <v>50</v>
      </c>
      <c r="S12" s="244">
        <v>4</v>
      </c>
      <c r="T12" s="244">
        <v>90</v>
      </c>
      <c r="U12" s="244">
        <v>2</v>
      </c>
      <c r="V12" s="244">
        <v>48</v>
      </c>
      <c r="W12" s="244"/>
      <c r="X12" s="244"/>
      <c r="Y12" s="244"/>
      <c r="Z12" s="244"/>
      <c r="AA12" s="244">
        <v>1</v>
      </c>
      <c r="AB12" s="244">
        <v>75</v>
      </c>
      <c r="AC12" s="244">
        <v>2</v>
      </c>
      <c r="AD12" s="244">
        <v>96</v>
      </c>
      <c r="AE12" s="243">
        <v>2</v>
      </c>
      <c r="AF12" s="243">
        <v>48</v>
      </c>
      <c r="AG12" s="243"/>
      <c r="AH12" s="243"/>
      <c r="AI12" s="244"/>
      <c r="AJ12" s="244"/>
      <c r="AK12" s="657">
        <f>R12+P12+N12+L12+J12+H12+T12+V12+X12+Z12+AB12+AD12+AF12+AH12+AJ12</f>
        <v>767</v>
      </c>
      <c r="AL12" s="624">
        <v>2</v>
      </c>
      <c r="AM12" s="732"/>
      <c r="AN12" s="726"/>
      <c r="AO12" s="726"/>
      <c r="AP12" s="726"/>
      <c r="AQ12" s="726"/>
      <c r="AR12" s="726"/>
      <c r="AS12" s="549"/>
      <c r="BQ12" s="726"/>
      <c r="BR12" s="726"/>
      <c r="BS12" s="726"/>
      <c r="BT12" s="726"/>
      <c r="BU12" s="726"/>
      <c r="BV12" s="726"/>
      <c r="BW12" s="726"/>
      <c r="BX12" s="726"/>
      <c r="BY12" s="726"/>
      <c r="BZ12" s="726"/>
      <c r="CA12" s="726"/>
      <c r="CB12" s="726"/>
    </row>
    <row r="13" spans="1:80" s="395" customFormat="1" ht="18" x14ac:dyDescent="0.25">
      <c r="A13" s="293">
        <v>3</v>
      </c>
      <c r="B13" s="736" t="s">
        <v>236</v>
      </c>
      <c r="C13" s="735" t="s">
        <v>372</v>
      </c>
      <c r="D13" s="735" t="s">
        <v>532</v>
      </c>
      <c r="E13" s="293">
        <v>1999</v>
      </c>
      <c r="F13" s="336">
        <v>2</v>
      </c>
      <c r="G13" s="244">
        <v>13</v>
      </c>
      <c r="H13" s="734">
        <v>66</v>
      </c>
      <c r="I13" s="733">
        <v>6</v>
      </c>
      <c r="J13" s="733">
        <v>42</v>
      </c>
      <c r="K13" s="244">
        <v>4</v>
      </c>
      <c r="L13" s="244">
        <v>90</v>
      </c>
      <c r="M13" s="244">
        <v>2</v>
      </c>
      <c r="N13" s="244">
        <v>48</v>
      </c>
      <c r="O13" s="244"/>
      <c r="P13" s="244"/>
      <c r="Q13" s="244"/>
      <c r="R13" s="244"/>
      <c r="S13" s="244">
        <v>7</v>
      </c>
      <c r="T13" s="244">
        <v>81</v>
      </c>
      <c r="U13" s="244">
        <v>2</v>
      </c>
      <c r="V13" s="244">
        <v>48</v>
      </c>
      <c r="W13" s="244"/>
      <c r="X13" s="244"/>
      <c r="Y13" s="244"/>
      <c r="Z13" s="244"/>
      <c r="AA13" s="243">
        <v>16</v>
      </c>
      <c r="AB13" s="243">
        <v>45</v>
      </c>
      <c r="AC13" s="243">
        <v>3</v>
      </c>
      <c r="AD13" s="243">
        <v>93</v>
      </c>
      <c r="AE13" s="733">
        <v>3</v>
      </c>
      <c r="AF13" s="733">
        <v>46</v>
      </c>
      <c r="AG13" s="243">
        <v>2</v>
      </c>
      <c r="AH13" s="344">
        <v>72</v>
      </c>
      <c r="AI13" s="244">
        <v>2</v>
      </c>
      <c r="AJ13" s="244">
        <v>36</v>
      </c>
      <c r="AK13" s="657">
        <f>R13+P13+N13+L13+J13+H13+T13+V13+X13+Z13+AB13+AD13+AF13+AH13+AJ13</f>
        <v>667</v>
      </c>
      <c r="AL13" s="624">
        <v>3</v>
      </c>
      <c r="AM13" s="731"/>
      <c r="AN13" s="730"/>
      <c r="AO13" s="230"/>
      <c r="AP13" s="230"/>
      <c r="AQ13" s="230"/>
      <c r="AR13" s="230"/>
      <c r="AS13" s="491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726"/>
    </row>
    <row r="14" spans="1:80" s="395" customFormat="1" ht="18" x14ac:dyDescent="0.25">
      <c r="A14" s="293">
        <v>4</v>
      </c>
      <c r="B14" s="628" t="s">
        <v>240</v>
      </c>
      <c r="C14" s="628" t="s">
        <v>385</v>
      </c>
      <c r="D14" s="635" t="s">
        <v>531</v>
      </c>
      <c r="E14" s="718">
        <v>2000</v>
      </c>
      <c r="F14" s="661">
        <v>2</v>
      </c>
      <c r="G14" s="244">
        <v>11</v>
      </c>
      <c r="H14" s="244">
        <v>70</v>
      </c>
      <c r="I14" s="244">
        <v>4</v>
      </c>
      <c r="J14" s="244">
        <v>45</v>
      </c>
      <c r="K14" s="244">
        <v>3</v>
      </c>
      <c r="L14" s="244">
        <v>93</v>
      </c>
      <c r="M14" s="244">
        <v>1</v>
      </c>
      <c r="N14" s="244">
        <v>50</v>
      </c>
      <c r="O14" s="244">
        <v>4</v>
      </c>
      <c r="P14" s="244">
        <v>90</v>
      </c>
      <c r="Q14" s="244">
        <v>3</v>
      </c>
      <c r="R14" s="244">
        <v>46.5</v>
      </c>
      <c r="S14" s="244">
        <v>5</v>
      </c>
      <c r="T14" s="244">
        <v>87</v>
      </c>
      <c r="U14" s="244">
        <v>4</v>
      </c>
      <c r="V14" s="244">
        <v>45</v>
      </c>
      <c r="W14" s="244"/>
      <c r="X14" s="244"/>
      <c r="Y14" s="244"/>
      <c r="Z14" s="244"/>
      <c r="AA14" s="244"/>
      <c r="AB14" s="244"/>
      <c r="AC14" s="244"/>
      <c r="AD14" s="244"/>
      <c r="AE14" s="243"/>
      <c r="AF14" s="243"/>
      <c r="AG14" s="243"/>
      <c r="AH14" s="243"/>
      <c r="AI14" s="244"/>
      <c r="AJ14" s="244"/>
      <c r="AK14" s="657">
        <f>R14+P14+N14+L14+J14+H14+T14+V14+X14+Z14+AB14+AD14+AF14+AH14+AJ14</f>
        <v>526.5</v>
      </c>
      <c r="AL14" s="624">
        <v>4</v>
      </c>
      <c r="AM14" s="732"/>
      <c r="AN14" s="726"/>
      <c r="AO14" s="726"/>
      <c r="AP14" s="726"/>
      <c r="AQ14" s="726"/>
      <c r="AR14" s="726"/>
      <c r="AS14" s="549"/>
      <c r="BQ14" s="726"/>
      <c r="BR14" s="726"/>
      <c r="BS14" s="726"/>
      <c r="BT14" s="726"/>
      <c r="BU14" s="726"/>
      <c r="BV14" s="726"/>
      <c r="BW14" s="726"/>
      <c r="BX14" s="726"/>
      <c r="BY14" s="726"/>
      <c r="BZ14" s="726"/>
      <c r="CA14" s="726"/>
      <c r="CB14" s="726"/>
    </row>
    <row r="15" spans="1:80" s="395" customFormat="1" ht="17.25" customHeight="1" x14ac:dyDescent="0.25">
      <c r="A15" s="293">
        <v>5</v>
      </c>
      <c r="B15" s="664" t="s">
        <v>381</v>
      </c>
      <c r="C15" s="663" t="s">
        <v>380</v>
      </c>
      <c r="D15" s="690" t="s">
        <v>601</v>
      </c>
      <c r="E15" s="256">
        <v>2001</v>
      </c>
      <c r="F15" s="256">
        <v>2</v>
      </c>
      <c r="G15" s="334"/>
      <c r="H15" s="334"/>
      <c r="I15" s="539"/>
      <c r="J15" s="334"/>
      <c r="K15" s="334">
        <v>5</v>
      </c>
      <c r="L15" s="334">
        <v>87</v>
      </c>
      <c r="M15" s="334">
        <v>3</v>
      </c>
      <c r="N15" s="334">
        <v>46.5</v>
      </c>
      <c r="O15" s="539">
        <v>6</v>
      </c>
      <c r="P15" s="334">
        <v>84</v>
      </c>
      <c r="Q15" s="539">
        <v>1</v>
      </c>
      <c r="R15" s="244">
        <v>50</v>
      </c>
      <c r="S15" s="539">
        <v>9</v>
      </c>
      <c r="T15" s="334">
        <v>75</v>
      </c>
      <c r="U15" s="539">
        <v>3</v>
      </c>
      <c r="V15" s="244">
        <v>46.5</v>
      </c>
      <c r="W15" s="539"/>
      <c r="X15" s="334"/>
      <c r="Y15" s="539"/>
      <c r="Z15" s="244"/>
      <c r="AA15" s="539"/>
      <c r="AB15" s="334"/>
      <c r="AC15" s="334"/>
      <c r="AD15" s="334"/>
      <c r="AE15" s="334"/>
      <c r="AF15" s="334"/>
      <c r="AG15" s="334"/>
      <c r="AH15" s="334"/>
      <c r="AI15" s="539"/>
      <c r="AJ15" s="244"/>
      <c r="AK15" s="657">
        <f>R15+P15+N15+L15+J15+H15+T15+V15+X15+Z15+AB15+AD15+AF15+AH15+AJ15</f>
        <v>389</v>
      </c>
      <c r="AL15" s="624">
        <v>5</v>
      </c>
      <c r="AM15" s="732"/>
      <c r="AN15" s="726"/>
      <c r="AO15" s="726"/>
      <c r="AP15" s="726"/>
      <c r="AQ15" s="726"/>
      <c r="AR15" s="726"/>
      <c r="AS15" s="549"/>
      <c r="BQ15" s="726"/>
      <c r="BR15" s="726"/>
      <c r="BS15" s="726"/>
      <c r="BT15" s="726"/>
      <c r="BU15" s="726"/>
      <c r="BV15" s="726"/>
      <c r="BW15" s="726"/>
      <c r="BX15" s="726"/>
      <c r="BY15" s="726"/>
      <c r="BZ15" s="726"/>
      <c r="CA15" s="726"/>
      <c r="CB15" s="726"/>
    </row>
    <row r="16" spans="1:80" s="395" customFormat="1" ht="18.75" customHeight="1" x14ac:dyDescent="0.25">
      <c r="A16" s="293">
        <v>6</v>
      </c>
      <c r="B16" s="628" t="s">
        <v>240</v>
      </c>
      <c r="C16" s="628" t="s">
        <v>385</v>
      </c>
      <c r="D16" s="690" t="s">
        <v>530</v>
      </c>
      <c r="E16" s="256">
        <v>2001</v>
      </c>
      <c r="F16" s="729">
        <v>3</v>
      </c>
      <c r="G16" s="334">
        <v>14</v>
      </c>
      <c r="H16" s="334">
        <v>64</v>
      </c>
      <c r="I16" s="539"/>
      <c r="J16" s="334"/>
      <c r="K16" s="334">
        <v>7</v>
      </c>
      <c r="L16" s="334">
        <v>81</v>
      </c>
      <c r="M16" s="334"/>
      <c r="N16" s="334"/>
      <c r="O16" s="539">
        <v>7</v>
      </c>
      <c r="P16" s="334">
        <v>81</v>
      </c>
      <c r="Q16" s="539">
        <v>3</v>
      </c>
      <c r="R16" s="244">
        <v>46.5</v>
      </c>
      <c r="S16" s="539">
        <v>10</v>
      </c>
      <c r="T16" s="334">
        <v>72</v>
      </c>
      <c r="U16" s="539">
        <v>5</v>
      </c>
      <c r="V16" s="244">
        <v>43.5</v>
      </c>
      <c r="W16" s="539"/>
      <c r="X16" s="334"/>
      <c r="Y16" s="539"/>
      <c r="Z16" s="244"/>
      <c r="AA16" s="539"/>
      <c r="AB16" s="334"/>
      <c r="AC16" s="334"/>
      <c r="AD16" s="334"/>
      <c r="AE16" s="334"/>
      <c r="AF16" s="334"/>
      <c r="AG16" s="334"/>
      <c r="AH16" s="334"/>
      <c r="AI16" s="539"/>
      <c r="AJ16" s="244"/>
      <c r="AK16" s="657">
        <f>R16+P16+N16+L16+J16+H16+T16+V16+X16+Z16+AB16+AD16+AF16+AH16+AJ16</f>
        <v>388</v>
      </c>
      <c r="AL16" s="624">
        <v>6</v>
      </c>
      <c r="AM16" s="732"/>
      <c r="AN16" s="726"/>
      <c r="AO16" s="726"/>
      <c r="AP16" s="726"/>
      <c r="AQ16" s="726"/>
      <c r="AR16" s="726"/>
      <c r="AS16" s="549"/>
      <c r="BQ16" s="726"/>
      <c r="BR16" s="726"/>
      <c r="BS16" s="726"/>
      <c r="BT16" s="726"/>
      <c r="BU16" s="726"/>
      <c r="BV16" s="726"/>
      <c r="BW16" s="726"/>
      <c r="BX16" s="726"/>
      <c r="BY16" s="726"/>
      <c r="BZ16" s="726"/>
      <c r="CA16" s="726"/>
      <c r="CB16" s="726"/>
    </row>
    <row r="17" spans="1:80" s="395" customFormat="1" ht="18" x14ac:dyDescent="0.25">
      <c r="A17" s="293">
        <v>7</v>
      </c>
      <c r="B17" s="628" t="s">
        <v>240</v>
      </c>
      <c r="C17" s="628" t="s">
        <v>385</v>
      </c>
      <c r="D17" s="627" t="s">
        <v>528</v>
      </c>
      <c r="E17" s="293">
        <v>2000</v>
      </c>
      <c r="F17" s="293">
        <v>2</v>
      </c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>
        <v>9</v>
      </c>
      <c r="AB17" s="244">
        <v>56.25</v>
      </c>
      <c r="AC17" s="244">
        <v>6</v>
      </c>
      <c r="AD17" s="244">
        <v>84</v>
      </c>
      <c r="AE17" s="244">
        <v>3</v>
      </c>
      <c r="AF17" s="244">
        <v>46</v>
      </c>
      <c r="AG17" s="244">
        <v>6</v>
      </c>
      <c r="AH17" s="344">
        <v>63</v>
      </c>
      <c r="AI17" s="244">
        <v>2</v>
      </c>
      <c r="AJ17" s="244">
        <v>36</v>
      </c>
      <c r="AK17" s="657">
        <f>R17+P17+N17+L17+J17+H17+T17+V17+X17+Z17+AB17+AD17+AF17+AH17+AJ17</f>
        <v>285.25</v>
      </c>
      <c r="AL17" s="624">
        <v>7</v>
      </c>
      <c r="AM17" s="731"/>
      <c r="AN17" s="730"/>
      <c r="AO17" s="230"/>
      <c r="AP17" s="230"/>
      <c r="AQ17" s="230"/>
      <c r="AR17" s="230"/>
      <c r="AS17" s="491"/>
      <c r="AT17" s="491"/>
      <c r="AU17" s="491"/>
      <c r="AV17" s="491"/>
      <c r="AW17" s="491"/>
      <c r="AX17" s="491"/>
      <c r="AY17" s="491"/>
      <c r="AZ17" s="491"/>
      <c r="BA17" s="491"/>
      <c r="BB17" s="491"/>
      <c r="BC17" s="491"/>
      <c r="BD17" s="491"/>
      <c r="BE17" s="491"/>
      <c r="BF17" s="491"/>
      <c r="BG17" s="491"/>
      <c r="BH17" s="491"/>
      <c r="BI17" s="491"/>
      <c r="BJ17" s="491"/>
      <c r="BK17" s="491"/>
      <c r="BL17" s="491"/>
      <c r="BM17" s="491"/>
      <c r="BN17" s="491"/>
      <c r="BO17" s="491"/>
      <c r="BP17" s="491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726"/>
    </row>
    <row r="18" spans="1:80" s="395" customFormat="1" ht="18" x14ac:dyDescent="0.25">
      <c r="A18" s="293">
        <v>8</v>
      </c>
      <c r="B18" s="702" t="s">
        <v>245</v>
      </c>
      <c r="C18" s="663" t="s">
        <v>385</v>
      </c>
      <c r="D18" s="633" t="s">
        <v>529</v>
      </c>
      <c r="E18" s="256">
        <v>2001</v>
      </c>
      <c r="F18" s="256">
        <v>3</v>
      </c>
      <c r="G18" s="347"/>
      <c r="H18" s="347"/>
      <c r="I18" s="728"/>
      <c r="J18" s="347"/>
      <c r="K18" s="347"/>
      <c r="L18" s="347"/>
      <c r="M18" s="347"/>
      <c r="N18" s="347"/>
      <c r="O18" s="728"/>
      <c r="P18" s="347"/>
      <c r="Q18" s="728"/>
      <c r="R18" s="286"/>
      <c r="S18" s="728"/>
      <c r="T18" s="347"/>
      <c r="U18" s="728"/>
      <c r="V18" s="286"/>
      <c r="W18" s="728"/>
      <c r="X18" s="347"/>
      <c r="Y18" s="728"/>
      <c r="Z18" s="286"/>
      <c r="AA18" s="728">
        <v>13</v>
      </c>
      <c r="AB18" s="347">
        <v>49.5</v>
      </c>
      <c r="AC18" s="347">
        <v>5</v>
      </c>
      <c r="AD18" s="347">
        <v>87</v>
      </c>
      <c r="AE18" s="347">
        <v>2</v>
      </c>
      <c r="AF18" s="347">
        <v>48</v>
      </c>
      <c r="AG18" s="347">
        <v>5</v>
      </c>
      <c r="AH18" s="344">
        <v>65.25</v>
      </c>
      <c r="AI18" s="728">
        <v>3</v>
      </c>
      <c r="AJ18" s="363">
        <v>34.799999999999997</v>
      </c>
      <c r="AK18" s="657">
        <f>R18+P18+N18+L18+J18+H18+T18+V18+X18+Z18+AB18+AD18+AF18+AH18+AJ18</f>
        <v>284.55</v>
      </c>
      <c r="AL18" s="624">
        <v>8</v>
      </c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491"/>
      <c r="AY18" s="491"/>
      <c r="AZ18" s="491"/>
      <c r="BA18" s="491"/>
      <c r="BB18" s="491"/>
      <c r="BC18" s="491"/>
      <c r="BD18" s="491"/>
      <c r="BE18" s="491"/>
      <c r="BF18" s="491"/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726"/>
    </row>
    <row r="19" spans="1:80" s="395" customFormat="1" ht="18" x14ac:dyDescent="0.25">
      <c r="A19" s="293">
        <v>9</v>
      </c>
      <c r="B19" s="352" t="s">
        <v>245</v>
      </c>
      <c r="C19" s="627" t="s">
        <v>385</v>
      </c>
      <c r="D19" s="352" t="s">
        <v>526</v>
      </c>
      <c r="E19" s="729">
        <v>2000</v>
      </c>
      <c r="F19" s="336">
        <v>2</v>
      </c>
      <c r="G19" s="347"/>
      <c r="H19" s="347"/>
      <c r="I19" s="728"/>
      <c r="J19" s="347"/>
      <c r="K19" s="347"/>
      <c r="L19" s="347"/>
      <c r="M19" s="347"/>
      <c r="N19" s="347"/>
      <c r="O19" s="728"/>
      <c r="P19" s="347"/>
      <c r="Q19" s="728"/>
      <c r="R19" s="286"/>
      <c r="S19" s="728"/>
      <c r="T19" s="347"/>
      <c r="U19" s="728"/>
      <c r="V19" s="286"/>
      <c r="W19" s="728"/>
      <c r="X19" s="347"/>
      <c r="Y19" s="728"/>
      <c r="Z19" s="286"/>
      <c r="AA19" s="728"/>
      <c r="AB19" s="347"/>
      <c r="AC19" s="347">
        <v>7</v>
      </c>
      <c r="AD19" s="347">
        <v>81</v>
      </c>
      <c r="AE19" s="347"/>
      <c r="AF19" s="347"/>
      <c r="AG19" s="347">
        <v>8</v>
      </c>
      <c r="AH19" s="286">
        <v>58.5</v>
      </c>
      <c r="AI19" s="728">
        <v>3</v>
      </c>
      <c r="AJ19" s="347">
        <v>34.799999999999997</v>
      </c>
      <c r="AK19" s="657">
        <f>R19+P19+N19+L19+J19+H19+T19+V19+X19+Z19+AB19+AD19+AF19+AH19+AJ19</f>
        <v>174.3</v>
      </c>
      <c r="AL19" s="624">
        <v>9</v>
      </c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491"/>
      <c r="AY19" s="491"/>
      <c r="AZ19" s="491"/>
      <c r="BA19" s="491"/>
      <c r="BB19" s="491"/>
      <c r="BC19" s="491"/>
      <c r="BD19" s="491"/>
      <c r="BE19" s="491"/>
      <c r="BF19" s="491"/>
      <c r="BG19" s="491"/>
      <c r="BH19" s="491"/>
      <c r="BI19" s="491"/>
      <c r="BJ19" s="491"/>
      <c r="BK19" s="491"/>
      <c r="BL19" s="491"/>
      <c r="BM19" s="491"/>
      <c r="BN19" s="491"/>
      <c r="BO19" s="491"/>
      <c r="BP19" s="491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726"/>
    </row>
    <row r="20" spans="1:80" s="395" customFormat="1" ht="18" x14ac:dyDescent="0.25">
      <c r="A20" s="293">
        <v>10</v>
      </c>
      <c r="B20" s="352" t="s">
        <v>415</v>
      </c>
      <c r="C20" s="352" t="s">
        <v>406</v>
      </c>
      <c r="D20" s="352" t="s">
        <v>600</v>
      </c>
      <c r="E20" s="729">
        <v>2001</v>
      </c>
      <c r="F20" s="336">
        <v>3</v>
      </c>
      <c r="G20" s="347"/>
      <c r="H20" s="347"/>
      <c r="I20" s="728"/>
      <c r="J20" s="347"/>
      <c r="K20" s="347"/>
      <c r="L20" s="347"/>
      <c r="M20" s="347"/>
      <c r="N20" s="347"/>
      <c r="O20" s="728"/>
      <c r="P20" s="347"/>
      <c r="Q20" s="728"/>
      <c r="R20" s="286"/>
      <c r="S20" s="728"/>
      <c r="T20" s="347"/>
      <c r="U20" s="728"/>
      <c r="V20" s="286"/>
      <c r="W20" s="728"/>
      <c r="X20" s="347"/>
      <c r="Y20" s="728"/>
      <c r="Z20" s="286"/>
      <c r="AA20" s="728"/>
      <c r="AB20" s="347"/>
      <c r="AC20" s="347"/>
      <c r="AD20" s="347"/>
      <c r="AE20" s="347"/>
      <c r="AF20" s="347"/>
      <c r="AG20" s="347">
        <v>7</v>
      </c>
      <c r="AH20" s="334">
        <v>60.75</v>
      </c>
      <c r="AI20" s="728"/>
      <c r="AJ20" s="248"/>
      <c r="AK20" s="657">
        <f>R20+P20+N20+L20+J20+H20+T20+V20+X20+Z20+AB20+AD20+AF20+AH20+AJ20</f>
        <v>60.75</v>
      </c>
      <c r="AL20" s="624">
        <v>10</v>
      </c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</row>
    <row r="21" spans="1:80" s="548" customFormat="1" ht="21" customHeight="1" x14ac:dyDescent="0.25">
      <c r="A21" s="532" t="s">
        <v>599</v>
      </c>
      <c r="B21" s="727"/>
      <c r="C21" s="727"/>
      <c r="D21" s="727"/>
      <c r="E21" s="727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29"/>
      <c r="AL21" s="719"/>
      <c r="AM21" s="726"/>
      <c r="AN21" s="726"/>
      <c r="AO21" s="726"/>
      <c r="AP21" s="726"/>
      <c r="AQ21" s="726"/>
      <c r="AR21" s="726"/>
      <c r="AS21" s="726"/>
      <c r="AT21" s="726"/>
      <c r="AU21" s="726"/>
      <c r="AV21" s="726"/>
      <c r="AW21" s="726"/>
      <c r="AX21" s="549"/>
      <c r="AY21" s="549"/>
      <c r="AZ21" s="549"/>
      <c r="BA21" s="549"/>
      <c r="BB21" s="549"/>
      <c r="BC21" s="549"/>
      <c r="BD21" s="549"/>
      <c r="BE21" s="549"/>
      <c r="BF21" s="549"/>
      <c r="BG21" s="549"/>
      <c r="BH21" s="549"/>
      <c r="BI21" s="549"/>
      <c r="BJ21" s="549"/>
      <c r="BK21" s="549"/>
      <c r="BL21" s="549"/>
      <c r="BM21" s="549"/>
      <c r="BN21" s="549"/>
      <c r="BO21" s="549"/>
      <c r="BP21" s="549"/>
      <c r="BQ21" s="549"/>
      <c r="BR21" s="549"/>
      <c r="BS21" s="549"/>
      <c r="BT21" s="549"/>
      <c r="BU21" s="549"/>
      <c r="BV21" s="549"/>
      <c r="BW21" s="549"/>
      <c r="BX21" s="549"/>
      <c r="BY21" s="549"/>
      <c r="BZ21" s="549"/>
      <c r="CA21" s="549"/>
    </row>
    <row r="22" spans="1:80" s="224" customFormat="1" ht="18" x14ac:dyDescent="0.25">
      <c r="A22" s="293">
        <v>1</v>
      </c>
      <c r="B22" s="664" t="s">
        <v>240</v>
      </c>
      <c r="C22" s="663" t="s">
        <v>385</v>
      </c>
      <c r="D22" s="690" t="s">
        <v>524</v>
      </c>
      <c r="E22" s="722">
        <v>2002</v>
      </c>
      <c r="F22" s="722">
        <v>2</v>
      </c>
      <c r="G22" s="515">
        <v>12</v>
      </c>
      <c r="H22" s="515">
        <v>68</v>
      </c>
      <c r="I22" s="515"/>
      <c r="J22" s="515"/>
      <c r="K22" s="515">
        <v>1</v>
      </c>
      <c r="L22" s="515">
        <v>75</v>
      </c>
      <c r="M22" s="515"/>
      <c r="N22" s="515"/>
      <c r="O22" s="705">
        <v>2</v>
      </c>
      <c r="P22" s="705">
        <v>48</v>
      </c>
      <c r="Q22" s="705">
        <v>1</v>
      </c>
      <c r="R22" s="705">
        <v>25</v>
      </c>
      <c r="S22" s="705">
        <v>6</v>
      </c>
      <c r="T22" s="705">
        <v>84</v>
      </c>
      <c r="U22" s="705">
        <v>4</v>
      </c>
      <c r="V22" s="705">
        <v>45</v>
      </c>
      <c r="W22" s="705">
        <v>2</v>
      </c>
      <c r="X22" s="705">
        <v>72</v>
      </c>
      <c r="Y22" s="515">
        <v>1</v>
      </c>
      <c r="Z22" s="515">
        <v>37.5</v>
      </c>
      <c r="AA22" s="515">
        <v>4</v>
      </c>
      <c r="AB22" s="515">
        <v>67.5</v>
      </c>
      <c r="AC22" s="515">
        <v>4</v>
      </c>
      <c r="AD22" s="515">
        <v>90</v>
      </c>
      <c r="AE22" s="515">
        <v>1</v>
      </c>
      <c r="AF22" s="515">
        <v>50</v>
      </c>
      <c r="AG22" s="515">
        <v>4</v>
      </c>
      <c r="AH22" s="344">
        <v>67.5</v>
      </c>
      <c r="AI22" s="515">
        <v>1</v>
      </c>
      <c r="AJ22" s="334">
        <v>37.5</v>
      </c>
      <c r="AK22" s="657">
        <f>R22+P22+N22+L22+J22+H22+T22+V22+X22+Z22+AB22+AD22+AF22+AH22+AJ22</f>
        <v>767</v>
      </c>
      <c r="AL22" s="695">
        <v>1</v>
      </c>
      <c r="AM22" s="721"/>
      <c r="AN22" s="721"/>
      <c r="AO22" s="721"/>
      <c r="AP22" s="721"/>
      <c r="AQ22" s="721"/>
      <c r="AR22" s="721"/>
      <c r="AS22" s="721"/>
      <c r="AT22" s="721"/>
      <c r="AU22" s="721"/>
      <c r="AV22" s="721"/>
      <c r="AW22" s="721"/>
      <c r="AX22" s="721"/>
      <c r="AY22" s="721"/>
      <c r="AZ22" s="721"/>
      <c r="BA22" s="721"/>
      <c r="BB22" s="721"/>
      <c r="BC22" s="721"/>
      <c r="BD22" s="721"/>
      <c r="BE22" s="721"/>
      <c r="BF22" s="721"/>
      <c r="BG22" s="721"/>
      <c r="BH22" s="721"/>
      <c r="BI22" s="721"/>
      <c r="BJ22" s="721"/>
      <c r="BK22" s="721"/>
      <c r="BL22" s="721"/>
      <c r="BM22" s="721"/>
      <c r="BN22" s="721"/>
      <c r="BO22" s="721"/>
      <c r="BP22" s="721"/>
      <c r="BQ22" s="721"/>
      <c r="BR22" s="721"/>
      <c r="BS22" s="721"/>
      <c r="BT22" s="721"/>
      <c r="BU22" s="721"/>
      <c r="BV22" s="721"/>
      <c r="BW22" s="721"/>
      <c r="BX22" s="721"/>
      <c r="BY22" s="721"/>
      <c r="BZ22" s="721"/>
      <c r="CA22" s="721"/>
    </row>
    <row r="23" spans="1:80" s="224" customFormat="1" ht="18" x14ac:dyDescent="0.25">
      <c r="A23" s="293">
        <v>2</v>
      </c>
      <c r="B23" s="664" t="s">
        <v>418</v>
      </c>
      <c r="C23" s="663" t="s">
        <v>560</v>
      </c>
      <c r="D23" s="690" t="s">
        <v>598</v>
      </c>
      <c r="E23" s="722">
        <v>2002</v>
      </c>
      <c r="F23" s="722">
        <v>3</v>
      </c>
      <c r="G23" s="515"/>
      <c r="H23" s="515"/>
      <c r="I23" s="515"/>
      <c r="J23" s="515"/>
      <c r="K23" s="515">
        <v>6</v>
      </c>
      <c r="L23" s="515">
        <v>63</v>
      </c>
      <c r="M23" s="515">
        <v>3</v>
      </c>
      <c r="N23" s="515">
        <v>34.869999999999997</v>
      </c>
      <c r="O23" s="705">
        <v>8</v>
      </c>
      <c r="P23" s="705">
        <v>39</v>
      </c>
      <c r="Q23" s="705">
        <v>6</v>
      </c>
      <c r="R23" s="705">
        <v>21</v>
      </c>
      <c r="S23" s="705"/>
      <c r="T23" s="705"/>
      <c r="U23" s="705"/>
      <c r="V23" s="705"/>
      <c r="W23" s="705">
        <v>12</v>
      </c>
      <c r="X23" s="705">
        <v>34</v>
      </c>
      <c r="Y23" s="515">
        <v>4</v>
      </c>
      <c r="Z23" s="515">
        <v>22.5</v>
      </c>
      <c r="AA23" s="515">
        <v>12</v>
      </c>
      <c r="AB23" s="515">
        <v>51</v>
      </c>
      <c r="AC23" s="515">
        <v>7</v>
      </c>
      <c r="AD23" s="515">
        <v>61</v>
      </c>
      <c r="AE23" s="515">
        <v>3</v>
      </c>
      <c r="AF23" s="286">
        <v>34.869999999999997</v>
      </c>
      <c r="AG23" s="515">
        <v>11</v>
      </c>
      <c r="AH23" s="515">
        <v>52.5</v>
      </c>
      <c r="AI23" s="515">
        <v>6</v>
      </c>
      <c r="AJ23" s="515">
        <v>31.5</v>
      </c>
      <c r="AK23" s="657">
        <f>R23+P23+N23+L23+J23+H23+T23+V23+X23+Z23+AB23+AD23+AF23+AH23+AJ23</f>
        <v>445.24</v>
      </c>
      <c r="AL23" s="695">
        <v>2</v>
      </c>
      <c r="AM23" s="721"/>
      <c r="AN23" s="721"/>
      <c r="AO23" s="721"/>
      <c r="AP23" s="721"/>
      <c r="AQ23" s="721"/>
      <c r="AR23" s="721"/>
      <c r="AS23" s="721"/>
      <c r="AT23" s="721"/>
      <c r="AU23" s="721"/>
      <c r="AV23" s="721"/>
      <c r="AW23" s="721"/>
      <c r="AX23" s="721"/>
      <c r="AY23" s="721"/>
      <c r="AZ23" s="721"/>
      <c r="BA23" s="721"/>
      <c r="BB23" s="721"/>
      <c r="BC23" s="721"/>
      <c r="BD23" s="721"/>
      <c r="BE23" s="721"/>
      <c r="BF23" s="721"/>
      <c r="BG23" s="721"/>
      <c r="BH23" s="721"/>
      <c r="BI23" s="721"/>
      <c r="BJ23" s="721"/>
      <c r="BK23" s="721"/>
      <c r="BL23" s="721"/>
      <c r="BM23" s="721"/>
      <c r="BN23" s="721"/>
      <c r="BO23" s="721"/>
      <c r="BP23" s="721"/>
      <c r="BQ23" s="721"/>
      <c r="BR23" s="721"/>
      <c r="BS23" s="721"/>
      <c r="BT23" s="721"/>
      <c r="BU23" s="721"/>
      <c r="BV23" s="721"/>
      <c r="BW23" s="721"/>
      <c r="BX23" s="721"/>
      <c r="BY23" s="721"/>
      <c r="BZ23" s="721"/>
      <c r="CA23" s="721"/>
    </row>
    <row r="24" spans="1:80" s="224" customFormat="1" ht="18" x14ac:dyDescent="0.25">
      <c r="A24" s="293">
        <v>3</v>
      </c>
      <c r="B24" s="663" t="s">
        <v>245</v>
      </c>
      <c r="C24" s="663" t="s">
        <v>443</v>
      </c>
      <c r="D24" s="663" t="s">
        <v>523</v>
      </c>
      <c r="E24" s="722">
        <v>2002</v>
      </c>
      <c r="F24" s="722">
        <v>2</v>
      </c>
      <c r="G24" s="256"/>
      <c r="H24" s="515"/>
      <c r="I24" s="515"/>
      <c r="J24" s="515"/>
      <c r="K24" s="515"/>
      <c r="L24" s="515"/>
      <c r="M24" s="515"/>
      <c r="N24" s="515"/>
      <c r="O24" s="705"/>
      <c r="P24" s="705"/>
      <c r="Q24" s="705"/>
      <c r="R24" s="705"/>
      <c r="S24" s="705">
        <v>11</v>
      </c>
      <c r="T24" s="705">
        <v>70</v>
      </c>
      <c r="U24" s="705">
        <v>5</v>
      </c>
      <c r="V24" s="705">
        <v>43.5</v>
      </c>
      <c r="W24" s="705"/>
      <c r="X24" s="705"/>
      <c r="Y24" s="515"/>
      <c r="Z24" s="515"/>
      <c r="AA24" s="725">
        <v>7</v>
      </c>
      <c r="AB24" s="725">
        <v>60.75</v>
      </c>
      <c r="AC24" s="725">
        <v>4</v>
      </c>
      <c r="AD24" s="725">
        <v>67.5</v>
      </c>
      <c r="AE24" s="515">
        <v>2</v>
      </c>
      <c r="AF24" s="244">
        <v>36</v>
      </c>
      <c r="AG24" s="515">
        <v>10</v>
      </c>
      <c r="AH24" s="344">
        <v>54</v>
      </c>
      <c r="AI24" s="515">
        <v>4</v>
      </c>
      <c r="AJ24" s="241">
        <v>33.75</v>
      </c>
      <c r="AK24" s="657">
        <f>R24+P24+N24+L24+J24+H24+T24+V24+X24+Z24+AB24+AD24+AF24+AH24+AJ24</f>
        <v>365.5</v>
      </c>
      <c r="AL24" s="695">
        <v>3</v>
      </c>
      <c r="AM24" s="724"/>
      <c r="AN24" s="724"/>
      <c r="AO24" s="724"/>
      <c r="AP24" s="724"/>
      <c r="AQ24" s="724"/>
      <c r="AR24" s="724"/>
      <c r="AS24" s="724"/>
      <c r="AT24" s="724"/>
      <c r="AU24" s="724"/>
      <c r="AV24" s="724"/>
      <c r="AW24" s="724"/>
      <c r="AX24" s="721"/>
      <c r="AY24" s="721"/>
      <c r="AZ24" s="721"/>
      <c r="BA24" s="721"/>
      <c r="BB24" s="721"/>
      <c r="BC24" s="721"/>
      <c r="BD24" s="721"/>
      <c r="BE24" s="721"/>
      <c r="BF24" s="721"/>
      <c r="BG24" s="721"/>
      <c r="BH24" s="721"/>
      <c r="BI24" s="721"/>
      <c r="BJ24" s="721"/>
      <c r="BK24" s="721"/>
      <c r="BL24" s="721"/>
      <c r="BM24" s="721"/>
      <c r="BN24" s="721"/>
      <c r="BO24" s="721"/>
      <c r="BP24" s="721"/>
      <c r="BQ24" s="721"/>
      <c r="BR24" s="721"/>
      <c r="BS24" s="721"/>
      <c r="BT24" s="721"/>
      <c r="BU24" s="721"/>
      <c r="BV24" s="721"/>
      <c r="BW24" s="721"/>
      <c r="BX24" s="721"/>
      <c r="BY24" s="721"/>
      <c r="BZ24" s="721"/>
      <c r="CA24" s="721"/>
    </row>
    <row r="25" spans="1:80" s="224" customFormat="1" ht="18" x14ac:dyDescent="0.25">
      <c r="A25" s="293">
        <v>4</v>
      </c>
      <c r="B25" s="702" t="s">
        <v>378</v>
      </c>
      <c r="C25" s="663" t="s">
        <v>441</v>
      </c>
      <c r="D25" s="690" t="s">
        <v>597</v>
      </c>
      <c r="E25" s="722">
        <v>200</v>
      </c>
      <c r="F25" s="722" t="s">
        <v>231</v>
      </c>
      <c r="G25" s="256"/>
      <c r="H25" s="515"/>
      <c r="I25" s="515"/>
      <c r="J25" s="515"/>
      <c r="K25" s="515"/>
      <c r="L25" s="515"/>
      <c r="M25" s="515"/>
      <c r="N25" s="515"/>
      <c r="O25" s="705"/>
      <c r="P25" s="705"/>
      <c r="Q25" s="705"/>
      <c r="R25" s="705"/>
      <c r="S25" s="705"/>
      <c r="T25" s="705"/>
      <c r="U25" s="705"/>
      <c r="V25" s="705"/>
      <c r="W25" s="705">
        <v>42</v>
      </c>
      <c r="X25" s="705">
        <v>8.5</v>
      </c>
      <c r="Y25" s="515">
        <v>16</v>
      </c>
      <c r="Z25" s="515">
        <v>15</v>
      </c>
      <c r="AA25" s="725"/>
      <c r="AB25" s="725"/>
      <c r="AC25" s="725">
        <v>3</v>
      </c>
      <c r="AD25" s="725">
        <v>46</v>
      </c>
      <c r="AE25" s="515">
        <v>1</v>
      </c>
      <c r="AF25" s="515">
        <v>25</v>
      </c>
      <c r="AG25" s="515"/>
      <c r="AH25" s="515"/>
      <c r="AI25" s="515"/>
      <c r="AJ25" s="515"/>
      <c r="AK25" s="657">
        <f>R25+P25+N25+L25+J25+H25+T25+V25+X25+Z25+AB25+AD25+AF25+AH25+AJ25</f>
        <v>94.5</v>
      </c>
      <c r="AL25" s="695">
        <v>4</v>
      </c>
      <c r="AM25" s="724"/>
      <c r="AN25" s="724"/>
      <c r="AO25" s="724"/>
      <c r="AP25" s="724"/>
      <c r="AQ25" s="724"/>
      <c r="AR25" s="724"/>
      <c r="AS25" s="724"/>
      <c r="AT25" s="724"/>
      <c r="AU25" s="724"/>
      <c r="AV25" s="724"/>
      <c r="AW25" s="724"/>
      <c r="AX25" s="721"/>
      <c r="AY25" s="721"/>
      <c r="AZ25" s="721"/>
      <c r="BA25" s="721"/>
      <c r="BB25" s="721"/>
      <c r="BC25" s="721"/>
      <c r="BD25" s="721"/>
      <c r="BE25" s="721"/>
      <c r="BF25" s="721"/>
      <c r="BG25" s="721"/>
      <c r="BH25" s="721"/>
      <c r="BI25" s="721"/>
      <c r="BJ25" s="721"/>
      <c r="BK25" s="721"/>
      <c r="BL25" s="721"/>
      <c r="BM25" s="721"/>
      <c r="BN25" s="721"/>
      <c r="BO25" s="721"/>
      <c r="BP25" s="721"/>
      <c r="BQ25" s="721"/>
      <c r="BR25" s="721"/>
      <c r="BS25" s="721"/>
      <c r="BT25" s="721"/>
      <c r="BU25" s="721"/>
      <c r="BV25" s="721"/>
      <c r="BW25" s="721"/>
      <c r="BX25" s="721"/>
      <c r="BY25" s="721"/>
      <c r="BZ25" s="721"/>
      <c r="CA25" s="721"/>
    </row>
    <row r="26" spans="1:80" s="224" customFormat="1" ht="18" x14ac:dyDescent="0.25">
      <c r="A26" s="293">
        <v>5</v>
      </c>
      <c r="B26" s="663" t="s">
        <v>245</v>
      </c>
      <c r="C26" s="663" t="s">
        <v>443</v>
      </c>
      <c r="D26" s="337" t="s">
        <v>526</v>
      </c>
      <c r="E26" s="723">
        <v>2002</v>
      </c>
      <c r="F26" s="722">
        <v>2</v>
      </c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705"/>
      <c r="T26" s="705"/>
      <c r="U26" s="705"/>
      <c r="V26" s="705"/>
      <c r="W26" s="705"/>
      <c r="X26" s="705"/>
      <c r="Y26" s="515"/>
      <c r="Z26" s="515"/>
      <c r="AA26" s="261"/>
      <c r="AB26" s="261"/>
      <c r="AC26" s="261">
        <v>7</v>
      </c>
      <c r="AD26" s="261">
        <v>81</v>
      </c>
      <c r="AE26" s="244"/>
      <c r="AF26" s="244"/>
      <c r="AG26" s="244"/>
      <c r="AH26" s="244"/>
      <c r="AI26" s="515"/>
      <c r="AJ26" s="515"/>
      <c r="AK26" s="657">
        <f>R26+P26+N26+L26+J26+H26+T26+V26+X26+Z26+AB26+AD26+AF26+AH26+AJ26</f>
        <v>81</v>
      </c>
      <c r="AL26" s="695">
        <v>5</v>
      </c>
      <c r="AM26" s="721"/>
      <c r="AN26" s="721"/>
      <c r="AO26" s="721"/>
      <c r="AP26" s="721"/>
      <c r="AQ26" s="721"/>
      <c r="AR26" s="721"/>
      <c r="AS26" s="721"/>
      <c r="AT26" s="721"/>
      <c r="AU26" s="721"/>
      <c r="AV26" s="721"/>
      <c r="AW26" s="721"/>
      <c r="AX26" s="721"/>
      <c r="AY26" s="721"/>
      <c r="AZ26" s="721"/>
      <c r="BA26" s="721"/>
      <c r="BB26" s="721"/>
      <c r="BC26" s="721"/>
      <c r="BD26" s="721"/>
      <c r="BE26" s="721"/>
      <c r="BF26" s="721"/>
      <c r="BG26" s="721"/>
      <c r="BH26" s="721"/>
      <c r="BI26" s="721"/>
      <c r="BJ26" s="721"/>
      <c r="BK26" s="721"/>
      <c r="BL26" s="721"/>
      <c r="BM26" s="721"/>
      <c r="BN26" s="721"/>
      <c r="BO26" s="721"/>
      <c r="BP26" s="721"/>
      <c r="BQ26" s="721"/>
      <c r="BR26" s="721"/>
      <c r="BS26" s="721"/>
      <c r="BT26" s="721"/>
      <c r="BU26" s="721"/>
      <c r="BV26" s="721"/>
      <c r="BW26" s="721"/>
      <c r="BX26" s="721"/>
      <c r="BY26" s="721"/>
      <c r="BZ26" s="721"/>
      <c r="CA26" s="721"/>
    </row>
    <row r="27" spans="1:80" s="224" customFormat="1" ht="18" x14ac:dyDescent="0.25">
      <c r="A27" s="293">
        <v>6</v>
      </c>
      <c r="B27" s="337" t="s">
        <v>456</v>
      </c>
      <c r="C27" s="337" t="s">
        <v>406</v>
      </c>
      <c r="D27" s="337" t="s">
        <v>596</v>
      </c>
      <c r="E27" s="723">
        <v>2002</v>
      </c>
      <c r="F27" s="722">
        <v>3</v>
      </c>
      <c r="G27" s="515"/>
      <c r="H27" s="515"/>
      <c r="I27" s="515"/>
      <c r="J27" s="515"/>
      <c r="K27" s="515"/>
      <c r="L27" s="515"/>
      <c r="M27" s="515"/>
      <c r="N27" s="515"/>
      <c r="O27" s="515">
        <v>7</v>
      </c>
      <c r="P27" s="515">
        <v>40.5</v>
      </c>
      <c r="Q27" s="515">
        <v>10</v>
      </c>
      <c r="R27" s="515">
        <v>18</v>
      </c>
      <c r="S27" s="705"/>
      <c r="T27" s="705"/>
      <c r="U27" s="705"/>
      <c r="V27" s="705"/>
      <c r="W27" s="705"/>
      <c r="X27" s="705"/>
      <c r="Y27" s="515"/>
      <c r="Z27" s="515"/>
      <c r="AA27" s="261"/>
      <c r="AB27" s="261"/>
      <c r="AC27" s="261"/>
      <c r="AD27" s="261"/>
      <c r="AE27" s="244"/>
      <c r="AF27" s="244"/>
      <c r="AG27" s="244"/>
      <c r="AH27" s="244"/>
      <c r="AI27" s="515"/>
      <c r="AJ27" s="515"/>
      <c r="AK27" s="657">
        <f>R27+P27+N27+L27+J27+H27+T27+V27+X27+Z27+AB27+AD27+AF27+AH27+AJ27</f>
        <v>58.5</v>
      </c>
      <c r="AL27" s="695">
        <v>6</v>
      </c>
      <c r="AM27" s="721"/>
      <c r="AN27" s="721"/>
      <c r="AO27" s="721"/>
      <c r="AP27" s="721"/>
      <c r="AQ27" s="721"/>
      <c r="AR27" s="721"/>
      <c r="AS27" s="721"/>
      <c r="AT27" s="721"/>
      <c r="AU27" s="721"/>
      <c r="AV27" s="721"/>
      <c r="AW27" s="721"/>
      <c r="AX27" s="721"/>
      <c r="AY27" s="721"/>
      <c r="AZ27" s="721"/>
      <c r="BA27" s="721"/>
      <c r="BB27" s="721"/>
      <c r="BC27" s="721"/>
      <c r="BD27" s="721"/>
      <c r="BE27" s="721"/>
      <c r="BF27" s="721"/>
      <c r="BG27" s="721"/>
      <c r="BH27" s="721"/>
      <c r="BI27" s="721"/>
      <c r="BJ27" s="721"/>
      <c r="BK27" s="721"/>
      <c r="BL27" s="721"/>
      <c r="BM27" s="721"/>
      <c r="BN27" s="721"/>
      <c r="BO27" s="721"/>
      <c r="BP27" s="721"/>
      <c r="BQ27" s="721"/>
      <c r="BR27" s="721"/>
      <c r="BS27" s="721"/>
      <c r="BT27" s="721"/>
      <c r="BU27" s="721"/>
      <c r="BV27" s="721"/>
      <c r="BW27" s="721"/>
      <c r="BX27" s="721"/>
      <c r="BY27" s="721"/>
      <c r="BZ27" s="721"/>
      <c r="CA27" s="721"/>
    </row>
    <row r="28" spans="1:80" s="224" customFormat="1" ht="18" x14ac:dyDescent="0.25">
      <c r="A28" s="293">
        <v>7</v>
      </c>
      <c r="B28" s="663" t="s">
        <v>245</v>
      </c>
      <c r="C28" s="663" t="s">
        <v>443</v>
      </c>
      <c r="D28" s="337" t="s">
        <v>595</v>
      </c>
      <c r="E28" s="723">
        <v>2002</v>
      </c>
      <c r="F28" s="722" t="s">
        <v>594</v>
      </c>
      <c r="G28" s="515"/>
      <c r="H28" s="515"/>
      <c r="I28" s="515"/>
      <c r="J28" s="515"/>
      <c r="K28" s="515"/>
      <c r="L28" s="515"/>
      <c r="M28" s="515"/>
      <c r="N28" s="515"/>
      <c r="O28" s="515">
        <v>16</v>
      </c>
      <c r="P28" s="515">
        <v>30</v>
      </c>
      <c r="Q28" s="515">
        <v>10</v>
      </c>
      <c r="R28" s="515">
        <v>18</v>
      </c>
      <c r="S28" s="705"/>
      <c r="T28" s="705"/>
      <c r="U28" s="705"/>
      <c r="V28" s="705"/>
      <c r="W28" s="705"/>
      <c r="X28" s="705"/>
      <c r="Y28" s="515"/>
      <c r="Z28" s="515"/>
      <c r="AA28" s="261"/>
      <c r="AB28" s="261"/>
      <c r="AC28" s="261"/>
      <c r="AD28" s="261"/>
      <c r="AE28" s="244"/>
      <c r="AF28" s="244"/>
      <c r="AG28" s="244"/>
      <c r="AH28" s="244"/>
      <c r="AI28" s="515"/>
      <c r="AJ28" s="515"/>
      <c r="AK28" s="657">
        <f>R28+P28+N28+L28+J28+H28+T28+V28+X28+Z28+AB28+AD28+AF28+AH28+AJ28</f>
        <v>48</v>
      </c>
      <c r="AL28" s="695">
        <v>7</v>
      </c>
      <c r="AM28" s="721"/>
      <c r="AN28" s="721"/>
      <c r="AO28" s="721"/>
      <c r="AP28" s="721"/>
      <c r="AQ28" s="721"/>
      <c r="AR28" s="721"/>
      <c r="AS28" s="721"/>
      <c r="AT28" s="721"/>
      <c r="AU28" s="721"/>
      <c r="AV28" s="721"/>
      <c r="AW28" s="721"/>
      <c r="AX28" s="721"/>
      <c r="AY28" s="721"/>
      <c r="AZ28" s="721"/>
      <c r="BA28" s="721"/>
      <c r="BB28" s="721"/>
      <c r="BC28" s="721"/>
      <c r="BD28" s="721"/>
      <c r="BE28" s="721"/>
      <c r="BF28" s="721"/>
      <c r="BG28" s="721"/>
      <c r="BH28" s="721"/>
      <c r="BI28" s="721"/>
      <c r="BJ28" s="721"/>
      <c r="BK28" s="721"/>
      <c r="BL28" s="721"/>
      <c r="BM28" s="721"/>
      <c r="BN28" s="721"/>
      <c r="BO28" s="721"/>
      <c r="BP28" s="721"/>
      <c r="BQ28" s="721"/>
      <c r="BR28" s="721"/>
      <c r="BS28" s="721"/>
      <c r="BT28" s="721"/>
      <c r="BU28" s="721"/>
      <c r="BV28" s="721"/>
      <c r="BW28" s="721"/>
      <c r="BX28" s="721"/>
      <c r="BY28" s="721"/>
      <c r="BZ28" s="721"/>
      <c r="CA28" s="721"/>
    </row>
    <row r="29" spans="1:80" s="518" customFormat="1" ht="21.75" customHeight="1" x14ac:dyDescent="0.25">
      <c r="A29" s="532" t="s">
        <v>593</v>
      </c>
      <c r="B29" s="531"/>
      <c r="C29" s="531"/>
      <c r="D29" s="531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720"/>
      <c r="AL29" s="719"/>
      <c r="AM29" s="492"/>
      <c r="AN29" s="492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491"/>
      <c r="BJ29" s="491"/>
      <c r="BK29" s="491"/>
      <c r="BL29" s="491"/>
      <c r="BM29" s="491"/>
      <c r="BN29" s="491"/>
      <c r="BO29" s="491"/>
      <c r="BP29" s="491"/>
      <c r="BQ29" s="491"/>
      <c r="BR29" s="491"/>
      <c r="BS29" s="491"/>
      <c r="BT29" s="491"/>
      <c r="BU29" s="491"/>
      <c r="BV29" s="491"/>
      <c r="BW29" s="491"/>
      <c r="BX29" s="491"/>
      <c r="BY29" s="491"/>
      <c r="BZ29" s="491"/>
      <c r="CA29" s="491"/>
    </row>
    <row r="30" spans="1:80" s="491" customFormat="1" ht="14.25" customHeight="1" x14ac:dyDescent="0.25">
      <c r="A30" s="496">
        <v>1</v>
      </c>
      <c r="B30" s="684" t="s">
        <v>233</v>
      </c>
      <c r="C30" s="684" t="s">
        <v>385</v>
      </c>
      <c r="D30" s="684" t="s">
        <v>521</v>
      </c>
      <c r="E30" s="718">
        <v>2003</v>
      </c>
      <c r="F30" s="661">
        <v>3</v>
      </c>
      <c r="G30" s="243"/>
      <c r="H30" s="243"/>
      <c r="I30" s="243"/>
      <c r="J30" s="243"/>
      <c r="K30" s="243">
        <v>3</v>
      </c>
      <c r="L30" s="243">
        <v>69.75</v>
      </c>
      <c r="M30" s="243">
        <v>2</v>
      </c>
      <c r="N30" s="243">
        <v>36</v>
      </c>
      <c r="O30" s="243">
        <v>20</v>
      </c>
      <c r="P30" s="243">
        <v>26</v>
      </c>
      <c r="Q30" s="243">
        <v>3</v>
      </c>
      <c r="R30" s="243">
        <v>23.25</v>
      </c>
      <c r="S30" s="243"/>
      <c r="T30" s="243"/>
      <c r="U30" s="243"/>
      <c r="V30" s="243"/>
      <c r="W30" s="243">
        <v>4</v>
      </c>
      <c r="X30" s="243">
        <v>67.5</v>
      </c>
      <c r="Y30" s="243">
        <v>2</v>
      </c>
      <c r="Z30" s="243">
        <v>36</v>
      </c>
      <c r="AA30" s="261">
        <v>8</v>
      </c>
      <c r="AB30" s="261">
        <v>58.5</v>
      </c>
      <c r="AC30" s="261">
        <v>5</v>
      </c>
      <c r="AD30" s="261">
        <v>65</v>
      </c>
      <c r="AE30" s="243">
        <v>4</v>
      </c>
      <c r="AF30" s="244">
        <v>33.75</v>
      </c>
      <c r="AG30" s="243">
        <v>8</v>
      </c>
      <c r="AH30" s="244">
        <v>58.5</v>
      </c>
      <c r="AI30" s="243">
        <v>5</v>
      </c>
      <c r="AJ30" s="241">
        <v>32.619999999999997</v>
      </c>
      <c r="AK30" s="657">
        <f>R30+P30+N30+L30+J30+H30+T30+V30+X30+Z30+AB30+AD30+AF30+AH30+AJ30</f>
        <v>506.87</v>
      </c>
      <c r="AL30" s="308">
        <v>1</v>
      </c>
      <c r="AM30" s="492"/>
      <c r="AN30" s="492"/>
    </row>
    <row r="31" spans="1:80" s="491" customFormat="1" ht="14.25" customHeight="1" x14ac:dyDescent="0.25">
      <c r="A31" s="496">
        <v>2</v>
      </c>
      <c r="B31" s="702" t="s">
        <v>592</v>
      </c>
      <c r="C31" s="292" t="s">
        <v>560</v>
      </c>
      <c r="D31" s="633" t="s">
        <v>591</v>
      </c>
      <c r="E31" s="256">
        <v>2003</v>
      </c>
      <c r="F31" s="256">
        <v>3</v>
      </c>
      <c r="G31" s="243"/>
      <c r="H31" s="243"/>
      <c r="I31" s="243"/>
      <c r="J31" s="243"/>
      <c r="K31" s="243">
        <v>5</v>
      </c>
      <c r="L31" s="243">
        <v>65.25</v>
      </c>
      <c r="M31" s="243">
        <v>3</v>
      </c>
      <c r="N31" s="243">
        <v>34.869999999999997</v>
      </c>
      <c r="O31" s="243">
        <v>19</v>
      </c>
      <c r="P31" s="243">
        <v>27</v>
      </c>
      <c r="Q31" s="243">
        <v>9</v>
      </c>
      <c r="R31" s="243">
        <v>18.75</v>
      </c>
      <c r="S31" s="243"/>
      <c r="T31" s="243"/>
      <c r="U31" s="243"/>
      <c r="V31" s="243"/>
      <c r="W31" s="243">
        <v>9</v>
      </c>
      <c r="X31" s="243">
        <v>37.5</v>
      </c>
      <c r="Y31" s="243">
        <v>4</v>
      </c>
      <c r="Z31" s="243">
        <v>22.5</v>
      </c>
      <c r="AA31" s="261">
        <v>19</v>
      </c>
      <c r="AB31" s="261">
        <v>40.5</v>
      </c>
      <c r="AC31" s="261">
        <v>3</v>
      </c>
      <c r="AD31" s="261">
        <v>70</v>
      </c>
      <c r="AE31" s="243">
        <v>3</v>
      </c>
      <c r="AF31" s="286">
        <v>34.869999999999997</v>
      </c>
      <c r="AG31" s="243">
        <v>7</v>
      </c>
      <c r="AH31" s="244">
        <v>60.75</v>
      </c>
      <c r="AI31" s="243">
        <v>6</v>
      </c>
      <c r="AJ31" s="243">
        <v>31.5</v>
      </c>
      <c r="AK31" s="657">
        <f>R31+P31+N31+L31+J31+H31+T31+V31+X31+Z31+AB31+AD31+AF31+AH31+AJ31</f>
        <v>443.49</v>
      </c>
      <c r="AL31" s="308">
        <v>2</v>
      </c>
      <c r="AM31" s="492"/>
      <c r="AN31" s="492"/>
    </row>
    <row r="32" spans="1:80" s="491" customFormat="1" ht="14.25" customHeight="1" x14ac:dyDescent="0.25">
      <c r="A32" s="496">
        <v>3</v>
      </c>
      <c r="B32" s="292" t="s">
        <v>384</v>
      </c>
      <c r="C32" s="292" t="s">
        <v>383</v>
      </c>
      <c r="D32" s="292" t="s">
        <v>590</v>
      </c>
      <c r="E32" s="256">
        <v>2003</v>
      </c>
      <c r="F32" s="256">
        <v>2</v>
      </c>
      <c r="G32" s="243"/>
      <c r="H32" s="243"/>
      <c r="I32" s="243"/>
      <c r="J32" s="243"/>
      <c r="K32" s="243">
        <v>2</v>
      </c>
      <c r="L32" s="243">
        <v>75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>
        <v>3</v>
      </c>
      <c r="X32" s="243">
        <v>46.5</v>
      </c>
      <c r="Y32" s="243">
        <v>1</v>
      </c>
      <c r="Z32" s="243">
        <v>25</v>
      </c>
      <c r="AA32" s="261">
        <v>6</v>
      </c>
      <c r="AB32" s="261">
        <v>63</v>
      </c>
      <c r="AC32" s="261">
        <v>1</v>
      </c>
      <c r="AD32" s="261">
        <v>75</v>
      </c>
      <c r="AE32" s="243">
        <v>2</v>
      </c>
      <c r="AF32" s="244">
        <v>36</v>
      </c>
      <c r="AG32" s="243">
        <v>4</v>
      </c>
      <c r="AH32" s="244">
        <v>67.5</v>
      </c>
      <c r="AI32" s="243">
        <v>4</v>
      </c>
      <c r="AJ32" s="241">
        <v>33.75</v>
      </c>
      <c r="AK32" s="657">
        <f>R32+P32+N32+L32+J32+H32+T32+V32+X32+Z32+AB32+AD32+AF32+AH32+AJ32</f>
        <v>421.75</v>
      </c>
      <c r="AL32" s="308">
        <v>3</v>
      </c>
      <c r="AM32" s="492"/>
      <c r="AN32" s="492"/>
    </row>
    <row r="33" spans="1:99" s="491" customFormat="1" ht="14.25" customHeight="1" x14ac:dyDescent="0.25">
      <c r="A33" s="496">
        <v>4</v>
      </c>
      <c r="B33" s="664" t="s">
        <v>233</v>
      </c>
      <c r="C33" s="663" t="s">
        <v>385</v>
      </c>
      <c r="D33" s="690" t="s">
        <v>518</v>
      </c>
      <c r="E33" s="256">
        <v>2003</v>
      </c>
      <c r="F33" s="256">
        <v>2</v>
      </c>
      <c r="G33" s="243"/>
      <c r="H33" s="243"/>
      <c r="I33" s="243"/>
      <c r="J33" s="243"/>
      <c r="K33" s="243">
        <v>8</v>
      </c>
      <c r="L33" s="243">
        <v>58.5</v>
      </c>
      <c r="M33" s="243">
        <v>1</v>
      </c>
      <c r="N33" s="243">
        <v>37.5</v>
      </c>
      <c r="O33" s="243">
        <v>1</v>
      </c>
      <c r="P33" s="243">
        <v>50</v>
      </c>
      <c r="Q33" s="243">
        <v>2</v>
      </c>
      <c r="R33" s="243">
        <v>24</v>
      </c>
      <c r="S33" s="243"/>
      <c r="T33" s="243"/>
      <c r="U33" s="243"/>
      <c r="V33" s="243"/>
      <c r="W33" s="243">
        <v>5</v>
      </c>
      <c r="X33" s="243">
        <v>65.25</v>
      </c>
      <c r="Y33" s="243">
        <v>3</v>
      </c>
      <c r="Z33" s="243">
        <v>34.869999999999997</v>
      </c>
      <c r="AA33" s="261"/>
      <c r="AB33" s="261"/>
      <c r="AC33" s="261"/>
      <c r="AD33" s="261"/>
      <c r="AE33" s="243">
        <v>4</v>
      </c>
      <c r="AF33" s="244">
        <v>33.75</v>
      </c>
      <c r="AG33" s="243">
        <v>12</v>
      </c>
      <c r="AH33" s="243">
        <v>51</v>
      </c>
      <c r="AI33" s="243">
        <v>5</v>
      </c>
      <c r="AJ33" s="241">
        <v>32.619999999999997</v>
      </c>
      <c r="AK33" s="657">
        <f>R33+P33+N33+L33+J33+H33+T33+V33+X33+Z33+AB33+AD33+AF33+AH33+AJ33</f>
        <v>387.49</v>
      </c>
      <c r="AL33" s="308">
        <v>5</v>
      </c>
      <c r="AM33" s="492"/>
      <c r="AN33" s="492"/>
    </row>
    <row r="34" spans="1:99" s="491" customFormat="1" ht="14.25" customHeight="1" x14ac:dyDescent="0.25">
      <c r="A34" s="496">
        <v>5</v>
      </c>
      <c r="B34" s="664" t="s">
        <v>422</v>
      </c>
      <c r="C34" s="663" t="s">
        <v>421</v>
      </c>
      <c r="D34" s="690" t="s">
        <v>589</v>
      </c>
      <c r="E34" s="256">
        <v>2003</v>
      </c>
      <c r="F34" s="256">
        <v>2</v>
      </c>
      <c r="G34" s="243"/>
      <c r="H34" s="243"/>
      <c r="I34" s="243"/>
      <c r="J34" s="243"/>
      <c r="K34" s="243">
        <v>1</v>
      </c>
      <c r="L34" s="243">
        <v>50</v>
      </c>
      <c r="M34" s="243">
        <v>1</v>
      </c>
      <c r="N34" s="243">
        <v>25</v>
      </c>
      <c r="O34" s="243"/>
      <c r="P34" s="243"/>
      <c r="Q34" s="243"/>
      <c r="R34" s="243"/>
      <c r="S34" s="243"/>
      <c r="T34" s="243"/>
      <c r="U34" s="243"/>
      <c r="V34" s="243"/>
      <c r="W34" s="243">
        <v>13</v>
      </c>
      <c r="X34" s="243">
        <v>33</v>
      </c>
      <c r="Y34" s="243">
        <v>2</v>
      </c>
      <c r="Z34" s="243">
        <v>24</v>
      </c>
      <c r="AA34" s="261"/>
      <c r="AB34" s="261"/>
      <c r="AC34" s="261">
        <v>6</v>
      </c>
      <c r="AD34" s="261">
        <v>63</v>
      </c>
      <c r="AE34" s="243">
        <v>1</v>
      </c>
      <c r="AF34" s="244">
        <v>37.5</v>
      </c>
      <c r="AG34" s="243">
        <v>3</v>
      </c>
      <c r="AH34" s="244">
        <v>69.75</v>
      </c>
      <c r="AI34" s="243">
        <v>3</v>
      </c>
      <c r="AJ34" s="334">
        <v>34.799999999999997</v>
      </c>
      <c r="AK34" s="657">
        <f>R34+P34+N34+L34+J34+H34+T34+V34+X34+Z34+AB34+AD34+AF34+AH34+AJ34</f>
        <v>337.05</v>
      </c>
      <c r="AL34" s="308">
        <v>6</v>
      </c>
      <c r="AM34" s="492"/>
      <c r="AN34" s="492"/>
    </row>
    <row r="35" spans="1:99" s="491" customFormat="1" ht="14.25" customHeight="1" x14ac:dyDescent="0.25">
      <c r="A35" s="496">
        <v>6</v>
      </c>
      <c r="B35" s="662" t="s">
        <v>233</v>
      </c>
      <c r="C35" s="662" t="s">
        <v>385</v>
      </c>
      <c r="D35" s="662" t="s">
        <v>520</v>
      </c>
      <c r="E35" s="718">
        <v>2003</v>
      </c>
      <c r="F35" s="661">
        <v>3</v>
      </c>
      <c r="G35" s="243"/>
      <c r="H35" s="243"/>
      <c r="I35" s="243"/>
      <c r="J35" s="243"/>
      <c r="K35" s="243">
        <v>4</v>
      </c>
      <c r="L35" s="243">
        <v>67.5</v>
      </c>
      <c r="M35" s="243">
        <v>2</v>
      </c>
      <c r="N35" s="243">
        <v>36</v>
      </c>
      <c r="O35" s="243">
        <v>10</v>
      </c>
      <c r="P35" s="243">
        <v>36</v>
      </c>
      <c r="Q35" s="243">
        <v>3</v>
      </c>
      <c r="R35" s="243">
        <v>23.25</v>
      </c>
      <c r="S35" s="243"/>
      <c r="T35" s="243"/>
      <c r="U35" s="243"/>
      <c r="V35" s="243"/>
      <c r="W35" s="243">
        <v>6</v>
      </c>
      <c r="X35" s="243">
        <v>63</v>
      </c>
      <c r="Y35" s="243">
        <v>2</v>
      </c>
      <c r="Z35" s="243">
        <v>36</v>
      </c>
      <c r="AA35" s="261">
        <v>11</v>
      </c>
      <c r="AB35" s="261">
        <v>52.5</v>
      </c>
      <c r="AC35" s="261"/>
      <c r="AD35" s="261"/>
      <c r="AE35" s="243"/>
      <c r="AF35" s="243"/>
      <c r="AG35" s="243"/>
      <c r="AH35" s="243"/>
      <c r="AI35" s="243"/>
      <c r="AJ35" s="246"/>
      <c r="AK35" s="657">
        <f>R35+P35+N35+L35+J35+H35+T35+V35+X35+Z35+AB35+AD35+AF35+AH35+AJ35</f>
        <v>314.25</v>
      </c>
      <c r="AL35" s="308">
        <v>4</v>
      </c>
      <c r="AM35" s="492"/>
      <c r="AN35" s="492"/>
    </row>
    <row r="36" spans="1:99" s="491" customFormat="1" ht="14.25" customHeight="1" x14ac:dyDescent="0.25">
      <c r="A36" s="496">
        <v>7</v>
      </c>
      <c r="B36" s="662" t="s">
        <v>381</v>
      </c>
      <c r="C36" s="662" t="s">
        <v>380</v>
      </c>
      <c r="D36" s="662" t="s">
        <v>588</v>
      </c>
      <c r="E36" s="718">
        <v>2003</v>
      </c>
      <c r="F36" s="661">
        <v>3</v>
      </c>
      <c r="G36" s="243"/>
      <c r="H36" s="243"/>
      <c r="I36" s="243"/>
      <c r="J36" s="243"/>
      <c r="K36" s="243">
        <v>7</v>
      </c>
      <c r="L36" s="243">
        <v>60.75</v>
      </c>
      <c r="M36" s="243"/>
      <c r="N36" s="243"/>
      <c r="O36" s="243">
        <v>6</v>
      </c>
      <c r="P36" s="243">
        <v>42</v>
      </c>
      <c r="Q36" s="243">
        <v>5</v>
      </c>
      <c r="R36" s="243">
        <v>21.75</v>
      </c>
      <c r="S36" s="243"/>
      <c r="T36" s="243"/>
      <c r="U36" s="243"/>
      <c r="V36" s="243"/>
      <c r="W36" s="243">
        <v>8</v>
      </c>
      <c r="X36" s="243">
        <v>39</v>
      </c>
      <c r="Y36" s="243">
        <v>11</v>
      </c>
      <c r="Z36" s="243">
        <v>17.5</v>
      </c>
      <c r="AA36" s="261"/>
      <c r="AB36" s="261"/>
      <c r="AC36" s="261">
        <v>1</v>
      </c>
      <c r="AD36" s="261">
        <v>50</v>
      </c>
      <c r="AE36" s="243"/>
      <c r="AF36" s="243"/>
      <c r="AG36" s="243"/>
      <c r="AH36" s="243"/>
      <c r="AI36" s="243"/>
      <c r="AJ36" s="243"/>
      <c r="AK36" s="657">
        <f>R36+P36+N36+L36+J36+H36+T36+V36+X36+Z36+AB36+AD36+AF36+AH36+AJ36</f>
        <v>231</v>
      </c>
      <c r="AL36" s="308">
        <v>7</v>
      </c>
      <c r="AM36" s="492"/>
      <c r="AN36" s="492"/>
    </row>
    <row r="37" spans="1:99" s="491" customFormat="1" ht="14.25" customHeight="1" x14ac:dyDescent="0.25">
      <c r="A37" s="496">
        <v>8</v>
      </c>
      <c r="B37" s="662" t="s">
        <v>384</v>
      </c>
      <c r="C37" s="662" t="s">
        <v>441</v>
      </c>
      <c r="D37" s="662" t="s">
        <v>516</v>
      </c>
      <c r="E37" s="718">
        <v>2003</v>
      </c>
      <c r="F37" s="661" t="s">
        <v>231</v>
      </c>
      <c r="G37" s="243"/>
      <c r="H37" s="243"/>
      <c r="I37" s="243"/>
      <c r="J37" s="243"/>
      <c r="K37" s="243">
        <v>2</v>
      </c>
      <c r="L37" s="243">
        <v>48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>
        <v>4</v>
      </c>
      <c r="X37" s="243">
        <v>45</v>
      </c>
      <c r="Y37" s="243">
        <v>1</v>
      </c>
      <c r="Z37" s="243">
        <v>25</v>
      </c>
      <c r="AA37" s="261">
        <v>14</v>
      </c>
      <c r="AB37" s="261">
        <v>48</v>
      </c>
      <c r="AC37" s="261"/>
      <c r="AD37" s="261"/>
      <c r="AE37" s="243"/>
      <c r="AF37" s="243"/>
      <c r="AG37" s="243"/>
      <c r="AH37" s="243"/>
      <c r="AI37" s="243"/>
      <c r="AJ37" s="243"/>
      <c r="AK37" s="657">
        <f>R37+P37+N37+L37+J37+H37+T37+V37+X37+Z37+AB37+AD37+AF37+AH37+AJ37</f>
        <v>166</v>
      </c>
      <c r="AL37" s="308">
        <v>8</v>
      </c>
      <c r="AM37" s="492"/>
      <c r="AN37" s="492"/>
    </row>
    <row r="38" spans="1:99" s="491" customFormat="1" ht="14.25" customHeight="1" x14ac:dyDescent="0.25">
      <c r="A38" s="496">
        <v>9</v>
      </c>
      <c r="B38" s="664" t="s">
        <v>245</v>
      </c>
      <c r="C38" s="663" t="s">
        <v>385</v>
      </c>
      <c r="D38" s="690" t="s">
        <v>517</v>
      </c>
      <c r="E38" s="256">
        <v>2003</v>
      </c>
      <c r="F38" s="256" t="s">
        <v>241</v>
      </c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>
        <v>26</v>
      </c>
      <c r="X38" s="243">
        <v>20</v>
      </c>
      <c r="Y38" s="243">
        <v>13</v>
      </c>
      <c r="Z38" s="243">
        <v>16.5</v>
      </c>
      <c r="AA38" s="261">
        <v>18</v>
      </c>
      <c r="AB38" s="261">
        <v>42</v>
      </c>
      <c r="AC38" s="261"/>
      <c r="AD38" s="261"/>
      <c r="AE38" s="243"/>
      <c r="AF38" s="243"/>
      <c r="AG38" s="243"/>
      <c r="AH38" s="243"/>
      <c r="AI38" s="243"/>
      <c r="AJ38" s="243"/>
      <c r="AK38" s="657">
        <f>R38+P38+N38+L38+J38+H38+T38+V38+X38+Z38+AB38+AD38+AF38+AH38+AJ38</f>
        <v>78.5</v>
      </c>
      <c r="AL38" s="308">
        <v>9</v>
      </c>
      <c r="AM38" s="492"/>
      <c r="AN38" s="492"/>
    </row>
    <row r="39" spans="1:99" s="491" customFormat="1" ht="14.25" customHeight="1" x14ac:dyDescent="0.25">
      <c r="A39" s="496">
        <v>10</v>
      </c>
      <c r="B39" s="662" t="s">
        <v>381</v>
      </c>
      <c r="C39" s="662" t="s">
        <v>380</v>
      </c>
      <c r="D39" s="690" t="s">
        <v>587</v>
      </c>
      <c r="E39" s="256">
        <v>2003</v>
      </c>
      <c r="F39" s="256" t="s">
        <v>241</v>
      </c>
      <c r="G39" s="243"/>
      <c r="H39" s="243"/>
      <c r="I39" s="243"/>
      <c r="J39" s="243"/>
      <c r="K39" s="243"/>
      <c r="L39" s="243"/>
      <c r="M39" s="243"/>
      <c r="N39" s="243"/>
      <c r="O39" s="243">
        <v>22</v>
      </c>
      <c r="P39" s="243">
        <v>24</v>
      </c>
      <c r="Q39" s="243">
        <v>5</v>
      </c>
      <c r="R39" s="243">
        <v>21.75</v>
      </c>
      <c r="S39" s="243"/>
      <c r="T39" s="243"/>
      <c r="U39" s="243"/>
      <c r="V39" s="243"/>
      <c r="W39" s="243"/>
      <c r="X39" s="243"/>
      <c r="Y39" s="243"/>
      <c r="Z39" s="243"/>
      <c r="AA39" s="261"/>
      <c r="AB39" s="261"/>
      <c r="AC39" s="261"/>
      <c r="AD39" s="261"/>
      <c r="AE39" s="243"/>
      <c r="AF39" s="243"/>
      <c r="AG39" s="243"/>
      <c r="AH39" s="243"/>
      <c r="AI39" s="243"/>
      <c r="AJ39" s="243"/>
      <c r="AK39" s="657">
        <f>R39+P39+N39+L39+J39+H39+T39+V39+X39+Z39+AB39+AD39+AF39+AH39+AJ39</f>
        <v>45.75</v>
      </c>
      <c r="AL39" s="308">
        <v>10</v>
      </c>
      <c r="AM39" s="492"/>
      <c r="AN39" s="492"/>
    </row>
    <row r="40" spans="1:99" s="491" customFormat="1" ht="14.25" customHeight="1" x14ac:dyDescent="0.2">
      <c r="A40" s="496">
        <v>11</v>
      </c>
      <c r="B40" s="313" t="s">
        <v>381</v>
      </c>
      <c r="C40" s="313" t="s">
        <v>380</v>
      </c>
      <c r="D40" s="717" t="s">
        <v>586</v>
      </c>
      <c r="E40" s="256">
        <v>2003</v>
      </c>
      <c r="F40" s="256" t="s">
        <v>231</v>
      </c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>
        <v>22</v>
      </c>
      <c r="X40" s="243">
        <v>24</v>
      </c>
      <c r="Y40" s="243">
        <v>11</v>
      </c>
      <c r="Z40" s="243">
        <v>17.5</v>
      </c>
      <c r="AA40" s="261"/>
      <c r="AB40" s="261"/>
      <c r="AC40" s="261"/>
      <c r="AD40" s="261"/>
      <c r="AE40" s="243"/>
      <c r="AF40" s="243"/>
      <c r="AG40" s="243"/>
      <c r="AH40" s="243"/>
      <c r="AI40" s="243"/>
      <c r="AJ40" s="243"/>
      <c r="AK40" s="657">
        <f>R40+P40+N40+L40+J40+H40+T40+V40+X40+Z40+AB40+AD40+AF40+AH40+AJ40</f>
        <v>41.5</v>
      </c>
      <c r="AL40" s="308">
        <v>11</v>
      </c>
      <c r="AM40" s="492"/>
      <c r="AN40" s="492"/>
    </row>
    <row r="41" spans="1:99" s="706" customFormat="1" ht="27.75" customHeight="1" x14ac:dyDescent="0.25">
      <c r="A41" s="522" t="s">
        <v>585</v>
      </c>
      <c r="B41" s="716"/>
      <c r="C41" s="716"/>
      <c r="D41" s="716"/>
      <c r="E41" s="716"/>
      <c r="F41" s="715"/>
      <c r="K41" s="714"/>
      <c r="L41" s="713"/>
      <c r="M41" s="713"/>
      <c r="N41" s="712"/>
      <c r="AE41" s="711"/>
      <c r="AF41" s="710"/>
      <c r="AG41" s="710"/>
      <c r="AH41" s="710"/>
      <c r="AI41" s="710"/>
      <c r="AJ41" s="710"/>
      <c r="AK41" s="356"/>
      <c r="AL41" s="709"/>
      <c r="AM41" s="708"/>
      <c r="AN41" s="708"/>
      <c r="AO41" s="708"/>
      <c r="AP41" s="707"/>
      <c r="AQ41" s="707"/>
      <c r="AR41" s="707"/>
      <c r="AS41" s="707"/>
      <c r="AT41" s="707"/>
      <c r="AU41" s="707"/>
      <c r="AV41" s="707"/>
      <c r="AW41" s="707"/>
      <c r="AX41" s="707"/>
      <c r="AY41" s="707"/>
      <c r="AZ41" s="707"/>
      <c r="BA41" s="707"/>
      <c r="BB41" s="707"/>
      <c r="BC41" s="707"/>
      <c r="BD41" s="707"/>
      <c r="BE41" s="707"/>
      <c r="BF41" s="707"/>
      <c r="BG41" s="707"/>
      <c r="BH41" s="707"/>
      <c r="BI41" s="707"/>
      <c r="BJ41" s="707"/>
      <c r="BK41" s="707"/>
      <c r="BL41" s="707"/>
      <c r="BM41" s="707"/>
      <c r="BN41" s="707"/>
      <c r="BO41" s="707"/>
      <c r="BP41" s="707"/>
      <c r="BQ41" s="707"/>
      <c r="BR41" s="707"/>
      <c r="BS41" s="707"/>
      <c r="BT41" s="707"/>
      <c r="BU41" s="707"/>
      <c r="BV41" s="707"/>
      <c r="BW41" s="707"/>
      <c r="BX41" s="707"/>
      <c r="BY41" s="707"/>
      <c r="BZ41" s="707"/>
      <c r="CA41" s="707"/>
      <c r="CB41" s="707"/>
      <c r="CC41" s="707"/>
      <c r="CD41" s="707"/>
      <c r="CE41" s="707"/>
      <c r="CF41" s="707"/>
      <c r="CG41" s="707"/>
      <c r="CH41" s="707"/>
      <c r="CI41" s="707"/>
      <c r="CJ41" s="707"/>
      <c r="CK41" s="707"/>
      <c r="CL41" s="707"/>
      <c r="CM41" s="707"/>
      <c r="CN41" s="707"/>
      <c r="CO41" s="707"/>
      <c r="CP41" s="707"/>
      <c r="CQ41" s="707"/>
      <c r="CR41" s="707"/>
      <c r="CS41" s="707"/>
      <c r="CT41" s="707"/>
      <c r="CU41" s="707"/>
    </row>
    <row r="42" spans="1:99" ht="18" hidden="1" x14ac:dyDescent="0.25">
      <c r="A42" s="697">
        <v>1</v>
      </c>
      <c r="B42" s="517"/>
      <c r="C42" s="517"/>
      <c r="D42" s="517"/>
      <c r="E42" s="517"/>
      <c r="F42" s="517"/>
      <c r="G42" s="697"/>
      <c r="H42" s="697"/>
      <c r="I42" s="697"/>
      <c r="J42" s="697"/>
      <c r="K42" s="515"/>
      <c r="L42" s="515"/>
      <c r="M42" s="515"/>
      <c r="N42" s="515"/>
      <c r="O42" s="517"/>
      <c r="P42" s="517"/>
      <c r="Q42" s="517"/>
      <c r="R42" s="517"/>
      <c r="S42" s="517"/>
      <c r="T42" s="517"/>
      <c r="U42" s="517"/>
      <c r="V42" s="517"/>
      <c r="W42" s="515"/>
      <c r="X42" s="515"/>
      <c r="Y42" s="705"/>
      <c r="Z42" s="705"/>
      <c r="AA42" s="705"/>
      <c r="AB42" s="705"/>
      <c r="AC42" s="705"/>
      <c r="AD42" s="705"/>
      <c r="AE42" s="705"/>
      <c r="AF42" s="517"/>
      <c r="AG42" s="515"/>
      <c r="AH42" s="515"/>
      <c r="AI42" s="515"/>
      <c r="AJ42" s="515"/>
      <c r="AK42" s="393"/>
      <c r="AL42" s="704"/>
    </row>
    <row r="43" spans="1:99" ht="18" hidden="1" x14ac:dyDescent="0.25">
      <c r="A43" s="697">
        <v>2</v>
      </c>
      <c r="B43" s="517"/>
      <c r="C43" s="517"/>
      <c r="D43" s="517"/>
      <c r="E43" s="517"/>
      <c r="F43" s="517"/>
      <c r="G43" s="517"/>
      <c r="H43" s="517"/>
      <c r="I43" s="517"/>
      <c r="J43" s="517"/>
      <c r="K43" s="515"/>
      <c r="L43" s="515"/>
      <c r="M43" s="515"/>
      <c r="N43" s="515"/>
      <c r="O43" s="517"/>
      <c r="P43" s="517"/>
      <c r="Q43" s="517"/>
      <c r="R43" s="517"/>
      <c r="S43" s="517"/>
      <c r="T43" s="517"/>
      <c r="U43" s="517"/>
      <c r="V43" s="517"/>
      <c r="W43" s="515"/>
      <c r="X43" s="515"/>
      <c r="Y43" s="705"/>
      <c r="Z43" s="705"/>
      <c r="AA43" s="705"/>
      <c r="AB43" s="705"/>
      <c r="AC43" s="705"/>
      <c r="AD43" s="705"/>
      <c r="AE43" s="705"/>
      <c r="AF43" s="515"/>
      <c r="AG43" s="515"/>
      <c r="AH43" s="515"/>
      <c r="AI43" s="515"/>
      <c r="AJ43" s="515"/>
      <c r="AK43" s="393"/>
      <c r="AL43" s="704"/>
    </row>
    <row r="44" spans="1:99" ht="18" x14ac:dyDescent="0.25">
      <c r="A44" s="697">
        <v>1</v>
      </c>
      <c r="B44" s="662" t="s">
        <v>233</v>
      </c>
      <c r="C44" s="662" t="s">
        <v>385</v>
      </c>
      <c r="D44" s="662" t="s">
        <v>511</v>
      </c>
      <c r="E44" s="661">
        <v>2004</v>
      </c>
      <c r="F44" s="661">
        <v>3</v>
      </c>
      <c r="G44" s="464"/>
      <c r="H44" s="464"/>
      <c r="I44" s="464"/>
      <c r="J44" s="464"/>
      <c r="K44" s="524">
        <v>5</v>
      </c>
      <c r="L44" s="524">
        <v>43.5</v>
      </c>
      <c r="M44" s="524">
        <v>1</v>
      </c>
      <c r="N44" s="524">
        <v>37.5</v>
      </c>
      <c r="O44" s="524">
        <v>11</v>
      </c>
      <c r="P44" s="524">
        <v>35</v>
      </c>
      <c r="Q44" s="524">
        <v>2</v>
      </c>
      <c r="R44" s="524">
        <v>24</v>
      </c>
      <c r="S44" s="524"/>
      <c r="T44" s="524"/>
      <c r="U44" s="524"/>
      <c r="V44" s="524"/>
      <c r="W44" s="524">
        <v>3</v>
      </c>
      <c r="X44" s="524">
        <v>69.75</v>
      </c>
      <c r="Y44" s="524">
        <v>3</v>
      </c>
      <c r="Z44" s="524">
        <v>34.869999999999997</v>
      </c>
      <c r="AA44" s="524">
        <v>5</v>
      </c>
      <c r="AB44" s="524">
        <v>62.5</v>
      </c>
      <c r="AC44" s="524"/>
      <c r="AD44" s="524"/>
      <c r="AE44" s="524"/>
      <c r="AF44" s="524"/>
      <c r="AG44" s="524">
        <v>13</v>
      </c>
      <c r="AH44" s="524">
        <v>49.5</v>
      </c>
      <c r="AI44" s="524"/>
      <c r="AJ44" s="524"/>
      <c r="AK44" s="657">
        <f>R44+P44+N44+L44+J44+H44+T44+V44+X44+Z44+AB44+AD44+AF44+AH44+AJ44</f>
        <v>356.62</v>
      </c>
      <c r="AL44" s="695">
        <v>1</v>
      </c>
    </row>
    <row r="45" spans="1:99" ht="18" x14ac:dyDescent="0.25">
      <c r="A45" s="697">
        <v>2</v>
      </c>
      <c r="B45" s="703" t="s">
        <v>240</v>
      </c>
      <c r="C45" s="703" t="s">
        <v>385</v>
      </c>
      <c r="D45" s="703" t="s">
        <v>512</v>
      </c>
      <c r="E45" s="661">
        <v>2005</v>
      </c>
      <c r="F45" s="661">
        <v>2</v>
      </c>
      <c r="G45" s="243"/>
      <c r="H45" s="243"/>
      <c r="I45" s="243"/>
      <c r="J45" s="243"/>
      <c r="K45" s="243">
        <v>3</v>
      </c>
      <c r="L45" s="243">
        <v>46.5</v>
      </c>
      <c r="M45" s="243">
        <v>1</v>
      </c>
      <c r="N45" s="243">
        <v>25</v>
      </c>
      <c r="O45" s="524">
        <v>5</v>
      </c>
      <c r="P45" s="524">
        <v>43.5</v>
      </c>
      <c r="Q45" s="524">
        <v>4</v>
      </c>
      <c r="R45" s="524">
        <v>22.5</v>
      </c>
      <c r="S45" s="243"/>
      <c r="T45" s="243"/>
      <c r="U45" s="243"/>
      <c r="V45" s="243"/>
      <c r="W45" s="243">
        <v>1</v>
      </c>
      <c r="X45" s="243">
        <v>50</v>
      </c>
      <c r="Y45" s="243">
        <v>2</v>
      </c>
      <c r="Z45" s="243">
        <v>24</v>
      </c>
      <c r="AA45" s="286"/>
      <c r="AB45" s="350"/>
      <c r="AC45" s="244">
        <v>3</v>
      </c>
      <c r="AD45" s="244">
        <v>46.5</v>
      </c>
      <c r="AE45" s="243">
        <v>3</v>
      </c>
      <c r="AF45" s="244">
        <v>23.25</v>
      </c>
      <c r="AG45" s="243">
        <v>9</v>
      </c>
      <c r="AH45" s="243">
        <v>37.5</v>
      </c>
      <c r="AI45" s="524">
        <v>4</v>
      </c>
      <c r="AJ45" s="670">
        <v>22.5</v>
      </c>
      <c r="AK45" s="657">
        <f>R45+P45+N45+L45+J45+H45+T45+V45+X45+Z45+AB45+AD45+AF45+AH45+AJ45</f>
        <v>341.25</v>
      </c>
      <c r="AL45" s="695">
        <v>2</v>
      </c>
    </row>
    <row r="46" spans="1:99" ht="18" x14ac:dyDescent="0.25">
      <c r="A46" s="697">
        <v>3</v>
      </c>
      <c r="B46" s="662" t="s">
        <v>233</v>
      </c>
      <c r="C46" s="662" t="s">
        <v>385</v>
      </c>
      <c r="D46" s="662" t="s">
        <v>510</v>
      </c>
      <c r="E46" s="661">
        <v>2004</v>
      </c>
      <c r="F46" s="661">
        <v>2</v>
      </c>
      <c r="G46" s="464"/>
      <c r="H46" s="464"/>
      <c r="I46" s="464"/>
      <c r="J46" s="464"/>
      <c r="K46" s="524">
        <v>6</v>
      </c>
      <c r="L46" s="524">
        <v>42</v>
      </c>
      <c r="M46" s="524">
        <v>4</v>
      </c>
      <c r="N46" s="524">
        <v>22.5</v>
      </c>
      <c r="O46" s="524">
        <v>4</v>
      </c>
      <c r="P46" s="524">
        <v>45</v>
      </c>
      <c r="Q46" s="524">
        <v>8</v>
      </c>
      <c r="R46" s="670">
        <v>19.5</v>
      </c>
      <c r="S46" s="524"/>
      <c r="T46" s="524"/>
      <c r="U46" s="524"/>
      <c r="V46" s="524"/>
      <c r="W46" s="524">
        <v>10</v>
      </c>
      <c r="X46" s="524">
        <v>25</v>
      </c>
      <c r="Y46" s="524">
        <v>6</v>
      </c>
      <c r="Z46" s="524">
        <v>21</v>
      </c>
      <c r="AA46" s="524">
        <v>15</v>
      </c>
      <c r="AB46" s="659">
        <v>46.5</v>
      </c>
      <c r="AC46" s="524">
        <v>8</v>
      </c>
      <c r="AD46" s="524">
        <v>58.5</v>
      </c>
      <c r="AE46" s="524"/>
      <c r="AF46" s="258"/>
      <c r="AG46" s="524"/>
      <c r="AH46" s="524"/>
      <c r="AI46" s="517"/>
      <c r="AJ46" s="517"/>
      <c r="AK46" s="657">
        <f>R46+P46+N46+L46+J46+H46+T46+V46+X46+Z46+AB46+AD46+AF46+AH46+AJ46</f>
        <v>280</v>
      </c>
      <c r="AL46" s="695">
        <v>3</v>
      </c>
    </row>
    <row r="47" spans="1:99" ht="18" x14ac:dyDescent="0.25">
      <c r="A47" s="697">
        <v>4</v>
      </c>
      <c r="B47" s="662" t="s">
        <v>381</v>
      </c>
      <c r="C47" s="662" t="s">
        <v>380</v>
      </c>
      <c r="D47" s="690" t="s">
        <v>584</v>
      </c>
      <c r="E47" s="256">
        <v>2004</v>
      </c>
      <c r="F47" s="256" t="s">
        <v>268</v>
      </c>
      <c r="G47" s="464"/>
      <c r="H47" s="464"/>
      <c r="I47" s="464"/>
      <c r="J47" s="464"/>
      <c r="K47" s="524">
        <v>14</v>
      </c>
      <c r="L47" s="524">
        <v>32</v>
      </c>
      <c r="M47" s="524">
        <v>4</v>
      </c>
      <c r="N47" s="524">
        <v>22.5</v>
      </c>
      <c r="O47" s="524">
        <v>14</v>
      </c>
      <c r="P47" s="524">
        <v>32</v>
      </c>
      <c r="Q47" s="524">
        <v>4</v>
      </c>
      <c r="R47" s="524">
        <v>22.5</v>
      </c>
      <c r="S47" s="524"/>
      <c r="T47" s="524"/>
      <c r="U47" s="524"/>
      <c r="V47" s="524"/>
      <c r="W47" s="524">
        <v>11</v>
      </c>
      <c r="X47" s="524">
        <v>35</v>
      </c>
      <c r="Y47" s="524">
        <v>10</v>
      </c>
      <c r="Z47" s="524">
        <v>18</v>
      </c>
      <c r="AA47" s="524">
        <v>17</v>
      </c>
      <c r="AB47" s="524">
        <v>43.5</v>
      </c>
      <c r="AC47" s="524"/>
      <c r="AD47" s="524"/>
      <c r="AE47" s="524"/>
      <c r="AF47" s="258"/>
      <c r="AG47" s="524">
        <v>7</v>
      </c>
      <c r="AH47" s="524">
        <v>40.5</v>
      </c>
      <c r="AI47" s="524">
        <v>5</v>
      </c>
      <c r="AJ47" s="524">
        <v>21.75</v>
      </c>
      <c r="AK47" s="657">
        <f>R47+P47+N47+L47+J47+H47+T47+V47+X47+Z47+AB47+AD47+AF47+AH47+AJ47</f>
        <v>267.75</v>
      </c>
      <c r="AL47" s="695">
        <v>4</v>
      </c>
    </row>
    <row r="48" spans="1:99" ht="18" x14ac:dyDescent="0.25">
      <c r="A48" s="697">
        <v>5</v>
      </c>
      <c r="B48" s="662" t="s">
        <v>233</v>
      </c>
      <c r="C48" s="662" t="s">
        <v>385</v>
      </c>
      <c r="D48" s="662" t="s">
        <v>508</v>
      </c>
      <c r="E48" s="661">
        <v>2004</v>
      </c>
      <c r="F48" s="661" t="s">
        <v>268</v>
      </c>
      <c r="G48" s="464"/>
      <c r="H48" s="464"/>
      <c r="I48" s="464"/>
      <c r="J48" s="464"/>
      <c r="K48" s="524">
        <v>4</v>
      </c>
      <c r="L48" s="524">
        <v>45</v>
      </c>
      <c r="M48" s="524">
        <v>1</v>
      </c>
      <c r="N48" s="524">
        <v>25</v>
      </c>
      <c r="O48" s="524"/>
      <c r="P48" s="524"/>
      <c r="Q48" s="524"/>
      <c r="R48" s="524"/>
      <c r="S48" s="524"/>
      <c r="T48" s="524"/>
      <c r="U48" s="524"/>
      <c r="V48" s="524"/>
      <c r="W48" s="524">
        <v>2</v>
      </c>
      <c r="X48" s="524">
        <v>48</v>
      </c>
      <c r="Y48" s="524">
        <v>12</v>
      </c>
      <c r="Z48" s="524">
        <v>17</v>
      </c>
      <c r="AA48" s="524">
        <v>10</v>
      </c>
      <c r="AB48" s="524">
        <v>54</v>
      </c>
      <c r="AC48" s="524">
        <v>9</v>
      </c>
      <c r="AD48" s="524">
        <v>56.25</v>
      </c>
      <c r="AE48" s="524">
        <v>4</v>
      </c>
      <c r="AF48" s="677">
        <v>22.5</v>
      </c>
      <c r="AG48" s="660"/>
      <c r="AH48" s="524"/>
      <c r="AI48" s="524"/>
      <c r="AJ48" s="659"/>
      <c r="AK48" s="657">
        <f>R48+P48+N48+L48+J48+H48+T48+V48+X48+Z48+AB48+AD48+AF48+AH48+AJ48</f>
        <v>267.75</v>
      </c>
      <c r="AL48" s="695">
        <v>4</v>
      </c>
    </row>
    <row r="49" spans="1:38" ht="18" x14ac:dyDescent="0.25">
      <c r="A49" s="697">
        <v>6</v>
      </c>
      <c r="B49" s="662" t="s">
        <v>422</v>
      </c>
      <c r="C49" s="662" t="s">
        <v>421</v>
      </c>
      <c r="D49" s="662" t="s">
        <v>583</v>
      </c>
      <c r="E49" s="661">
        <v>2005</v>
      </c>
      <c r="F49" s="661">
        <v>2</v>
      </c>
      <c r="G49" s="464"/>
      <c r="H49" s="464"/>
      <c r="I49" s="464"/>
      <c r="J49" s="464"/>
      <c r="K49" s="524">
        <v>10</v>
      </c>
      <c r="L49" s="524">
        <v>36</v>
      </c>
      <c r="M49" s="524">
        <v>2</v>
      </c>
      <c r="N49" s="524">
        <v>24</v>
      </c>
      <c r="O49" s="524"/>
      <c r="P49" s="524"/>
      <c r="Q49" s="524"/>
      <c r="R49" s="524"/>
      <c r="S49" s="524"/>
      <c r="T49" s="524"/>
      <c r="U49" s="524"/>
      <c r="V49" s="524"/>
      <c r="W49" s="524">
        <v>19</v>
      </c>
      <c r="X49" s="524">
        <v>27</v>
      </c>
      <c r="Y49" s="524">
        <v>16</v>
      </c>
      <c r="Z49" s="524">
        <v>15</v>
      </c>
      <c r="AA49" s="524"/>
      <c r="AB49" s="524"/>
      <c r="AC49" s="524">
        <v>2</v>
      </c>
      <c r="AD49" s="524">
        <v>48</v>
      </c>
      <c r="AE49" s="524">
        <v>1</v>
      </c>
      <c r="AF49" s="524">
        <v>25</v>
      </c>
      <c r="AG49" s="670">
        <v>13</v>
      </c>
      <c r="AH49" s="677">
        <v>33</v>
      </c>
      <c r="AI49" s="677">
        <v>8</v>
      </c>
      <c r="AJ49" s="670">
        <v>19.5</v>
      </c>
      <c r="AK49" s="657">
        <f>R49+P49+N49+L49+J49+H49+T49+V49+X49+Z49+AB49+AD49+AF49+AH49+AJ49</f>
        <v>227.5</v>
      </c>
      <c r="AL49" s="695">
        <v>6</v>
      </c>
    </row>
    <row r="50" spans="1:38" ht="18" x14ac:dyDescent="0.25">
      <c r="A50" s="697">
        <v>7</v>
      </c>
      <c r="B50" s="662" t="s">
        <v>378</v>
      </c>
      <c r="C50" s="662" t="s">
        <v>441</v>
      </c>
      <c r="D50" s="662" t="s">
        <v>582</v>
      </c>
      <c r="E50" s="661">
        <v>2005</v>
      </c>
      <c r="F50" s="661" t="s">
        <v>241</v>
      </c>
      <c r="G50" s="464"/>
      <c r="H50" s="464"/>
      <c r="I50" s="464"/>
      <c r="J50" s="464"/>
      <c r="K50" s="524">
        <v>7</v>
      </c>
      <c r="L50" s="524">
        <v>40.5</v>
      </c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>
        <v>18</v>
      </c>
      <c r="X50" s="524">
        <v>28</v>
      </c>
      <c r="Y50" s="524">
        <v>8</v>
      </c>
      <c r="Z50" s="524">
        <v>19.5</v>
      </c>
      <c r="AA50" s="524"/>
      <c r="AB50" s="524"/>
      <c r="AC50" s="524">
        <v>2</v>
      </c>
      <c r="AD50" s="524">
        <v>48</v>
      </c>
      <c r="AE50" s="524">
        <v>2</v>
      </c>
      <c r="AF50" s="244">
        <v>24</v>
      </c>
      <c r="AG50" s="524">
        <v>5</v>
      </c>
      <c r="AH50" s="524">
        <v>43.5</v>
      </c>
      <c r="AI50" s="524">
        <v>2</v>
      </c>
      <c r="AJ50" s="524">
        <v>24</v>
      </c>
      <c r="AK50" s="657">
        <f>R50+P50+N50+L50+J50+H50+T50+V50+X50+Z50+AB50+AD50+AF50+AH50+AJ50</f>
        <v>227.5</v>
      </c>
      <c r="AL50" s="695">
        <v>7</v>
      </c>
    </row>
    <row r="51" spans="1:38" ht="18" x14ac:dyDescent="0.25">
      <c r="A51" s="697">
        <v>8</v>
      </c>
      <c r="B51" s="662" t="s">
        <v>240</v>
      </c>
      <c r="C51" s="662" t="s">
        <v>385</v>
      </c>
      <c r="D51" s="662" t="s">
        <v>509</v>
      </c>
      <c r="E51" s="661">
        <v>2004</v>
      </c>
      <c r="F51" s="661">
        <v>2</v>
      </c>
      <c r="G51" s="464"/>
      <c r="H51" s="464"/>
      <c r="I51" s="464"/>
      <c r="J51" s="464"/>
      <c r="K51" s="524">
        <v>8</v>
      </c>
      <c r="L51" s="524">
        <v>39</v>
      </c>
      <c r="M51" s="524">
        <v>5</v>
      </c>
      <c r="N51" s="524">
        <v>21.75</v>
      </c>
      <c r="O51" s="524">
        <v>15</v>
      </c>
      <c r="P51" s="524">
        <v>31</v>
      </c>
      <c r="Q51" s="524">
        <v>7</v>
      </c>
      <c r="R51" s="524">
        <v>20.25</v>
      </c>
      <c r="S51" s="524"/>
      <c r="T51" s="524"/>
      <c r="U51" s="524"/>
      <c r="V51" s="524"/>
      <c r="W51" s="524">
        <v>21</v>
      </c>
      <c r="X51" s="524">
        <v>25</v>
      </c>
      <c r="Y51" s="524">
        <v>5</v>
      </c>
      <c r="Z51" s="524">
        <v>21.75</v>
      </c>
      <c r="AA51" s="517"/>
      <c r="AB51" s="517"/>
      <c r="AC51" s="524">
        <v>4</v>
      </c>
      <c r="AD51" s="524">
        <v>45</v>
      </c>
      <c r="AE51" s="243">
        <v>3</v>
      </c>
      <c r="AF51" s="244">
        <v>23.25</v>
      </c>
      <c r="AG51" s="517"/>
      <c r="AH51" s="517"/>
      <c r="AI51" s="517"/>
      <c r="AJ51" s="517"/>
      <c r="AK51" s="657">
        <f>R51+P51+N51+L51+J51+H51+T51+V51+X51+Z51+AB51+AD51+AF51+AH51+AJ51</f>
        <v>227</v>
      </c>
      <c r="AL51" s="695">
        <v>7</v>
      </c>
    </row>
    <row r="52" spans="1:38" ht="18" x14ac:dyDescent="0.25">
      <c r="A52" s="697">
        <v>9</v>
      </c>
      <c r="B52" s="702" t="s">
        <v>422</v>
      </c>
      <c r="C52" s="292" t="s">
        <v>421</v>
      </c>
      <c r="D52" s="633" t="s">
        <v>581</v>
      </c>
      <c r="E52" s="661">
        <v>2004</v>
      </c>
      <c r="F52" s="256" t="s">
        <v>231</v>
      </c>
      <c r="G52" s="464"/>
      <c r="H52" s="464"/>
      <c r="I52" s="464"/>
      <c r="J52" s="464"/>
      <c r="K52" s="524">
        <v>11</v>
      </c>
      <c r="L52" s="524">
        <v>35</v>
      </c>
      <c r="M52" s="524">
        <v>6</v>
      </c>
      <c r="N52" s="524">
        <v>21</v>
      </c>
      <c r="O52" s="517"/>
      <c r="P52" s="517"/>
      <c r="Q52" s="517"/>
      <c r="R52" s="517"/>
      <c r="S52" s="524"/>
      <c r="T52" s="524"/>
      <c r="U52" s="524"/>
      <c r="V52" s="524"/>
      <c r="W52" s="524">
        <v>10</v>
      </c>
      <c r="X52" s="524">
        <v>36</v>
      </c>
      <c r="Y52" s="524">
        <v>3</v>
      </c>
      <c r="Z52" s="524">
        <v>23.25</v>
      </c>
      <c r="AA52" s="517"/>
      <c r="AB52" s="517"/>
      <c r="AC52" s="524">
        <v>2</v>
      </c>
      <c r="AD52" s="524">
        <v>72</v>
      </c>
      <c r="AE52" s="524"/>
      <c r="AF52" s="524"/>
      <c r="AG52" s="524"/>
      <c r="AH52" s="524"/>
      <c r="AI52" s="243">
        <v>3</v>
      </c>
      <c r="AJ52" s="334">
        <v>34.799999999999997</v>
      </c>
      <c r="AK52" s="657">
        <f>R52+P52+N52+L52+J52+H52+T52+V52+X52+Z52+AB52+AD52+AF52+AH52+AJ52</f>
        <v>222.05</v>
      </c>
      <c r="AL52" s="695">
        <v>9</v>
      </c>
    </row>
    <row r="53" spans="1:38" ht="18" x14ac:dyDescent="0.25">
      <c r="A53" s="697">
        <v>10</v>
      </c>
      <c r="B53" s="662" t="s">
        <v>233</v>
      </c>
      <c r="C53" s="662" t="s">
        <v>385</v>
      </c>
      <c r="D53" s="662" t="s">
        <v>505</v>
      </c>
      <c r="E53" s="661">
        <v>2005</v>
      </c>
      <c r="F53" s="661">
        <v>3</v>
      </c>
      <c r="G53" s="464"/>
      <c r="H53" s="464"/>
      <c r="I53" s="464"/>
      <c r="J53" s="464"/>
      <c r="K53" s="524">
        <v>3</v>
      </c>
      <c r="L53" s="524">
        <v>46.5</v>
      </c>
      <c r="M53" s="524">
        <v>3</v>
      </c>
      <c r="N53" s="524">
        <v>23.25</v>
      </c>
      <c r="O53" s="524">
        <v>18</v>
      </c>
      <c r="P53" s="524">
        <v>28</v>
      </c>
      <c r="Q53" s="524">
        <v>6</v>
      </c>
      <c r="R53" s="524">
        <v>21</v>
      </c>
      <c r="S53" s="524"/>
      <c r="T53" s="524"/>
      <c r="U53" s="524"/>
      <c r="V53" s="524"/>
      <c r="W53" s="524">
        <v>24</v>
      </c>
      <c r="X53" s="524">
        <v>22</v>
      </c>
      <c r="Y53" s="524">
        <v>7</v>
      </c>
      <c r="Z53" s="524">
        <v>20.25</v>
      </c>
      <c r="AA53" s="524"/>
      <c r="AB53" s="524"/>
      <c r="AC53" s="524">
        <v>9</v>
      </c>
      <c r="AD53" s="524">
        <v>37.5</v>
      </c>
      <c r="AE53" s="524">
        <v>4</v>
      </c>
      <c r="AF53" s="524">
        <v>22.5</v>
      </c>
      <c r="AG53" s="524"/>
      <c r="AH53" s="524"/>
      <c r="AI53" s="524"/>
      <c r="AJ53" s="524"/>
      <c r="AK53" s="657">
        <f>R53+P53+N53+L53+J53+H53+T53+V53+X53+Z53+AB53+AD53+AF53+AH53+AJ53</f>
        <v>221</v>
      </c>
      <c r="AL53" s="695">
        <v>10</v>
      </c>
    </row>
    <row r="54" spans="1:38" ht="18" x14ac:dyDescent="0.25">
      <c r="A54" s="697">
        <v>11</v>
      </c>
      <c r="B54" s="662" t="s">
        <v>384</v>
      </c>
      <c r="C54" s="662" t="s">
        <v>383</v>
      </c>
      <c r="D54" s="662" t="s">
        <v>580</v>
      </c>
      <c r="E54" s="661">
        <v>2005</v>
      </c>
      <c r="F54" s="661">
        <v>3</v>
      </c>
      <c r="G54" s="464"/>
      <c r="H54" s="464"/>
      <c r="I54" s="464"/>
      <c r="J54" s="464"/>
      <c r="K54" s="524">
        <v>12</v>
      </c>
      <c r="L54" s="524">
        <v>34</v>
      </c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>
        <v>16</v>
      </c>
      <c r="X54" s="524">
        <v>30</v>
      </c>
      <c r="Y54" s="524">
        <v>7</v>
      </c>
      <c r="Z54" s="524">
        <v>20.25</v>
      </c>
      <c r="AA54" s="524"/>
      <c r="AB54" s="524"/>
      <c r="AC54" s="524">
        <v>6</v>
      </c>
      <c r="AD54" s="524">
        <v>42</v>
      </c>
      <c r="AE54" s="524">
        <v>2</v>
      </c>
      <c r="AF54" s="260">
        <v>24</v>
      </c>
      <c r="AG54" s="524">
        <v>8</v>
      </c>
      <c r="AH54" s="524">
        <v>39</v>
      </c>
      <c r="AI54" s="524">
        <v>6</v>
      </c>
      <c r="AJ54" s="524">
        <v>21</v>
      </c>
      <c r="AK54" s="657">
        <f>R54+P54+N54+L54+J54+H54+T54+V54+X54+Z54+AB54+AD54+AF54+AH54+AJ54</f>
        <v>210.25</v>
      </c>
      <c r="AL54" s="695">
        <v>11</v>
      </c>
    </row>
    <row r="55" spans="1:38" ht="18" x14ac:dyDescent="0.25">
      <c r="A55" s="697">
        <v>12</v>
      </c>
      <c r="B55" s="662" t="s">
        <v>422</v>
      </c>
      <c r="C55" s="662" t="s">
        <v>421</v>
      </c>
      <c r="D55" s="662" t="s">
        <v>579</v>
      </c>
      <c r="E55" s="661">
        <v>2005</v>
      </c>
      <c r="F55" s="661">
        <v>2</v>
      </c>
      <c r="G55" s="464"/>
      <c r="H55" s="464"/>
      <c r="I55" s="464"/>
      <c r="J55" s="464"/>
      <c r="K55" s="524">
        <v>2</v>
      </c>
      <c r="L55" s="524">
        <v>48</v>
      </c>
      <c r="M55" s="524">
        <v>2</v>
      </c>
      <c r="N55" s="524">
        <v>24</v>
      </c>
      <c r="O55" s="524"/>
      <c r="P55" s="524"/>
      <c r="Q55" s="524"/>
      <c r="R55" s="524"/>
      <c r="S55" s="524"/>
      <c r="T55" s="524"/>
      <c r="U55" s="524"/>
      <c r="V55" s="524"/>
      <c r="W55" s="524">
        <v>6</v>
      </c>
      <c r="X55" s="524">
        <v>42</v>
      </c>
      <c r="Y55" s="524">
        <v>12</v>
      </c>
      <c r="Z55" s="524">
        <v>17</v>
      </c>
      <c r="AA55" s="524"/>
      <c r="AB55" s="524"/>
      <c r="AC55" s="524">
        <v>1</v>
      </c>
      <c r="AD55" s="524">
        <v>50</v>
      </c>
      <c r="AE55" s="524">
        <v>1</v>
      </c>
      <c r="AF55" s="524">
        <v>25</v>
      </c>
      <c r="AG55" s="517"/>
      <c r="AH55" s="517"/>
      <c r="AI55" s="517"/>
      <c r="AJ55" s="517"/>
      <c r="AK55" s="657">
        <f>R55+P55+N55+L55+J55+H55+T55+V55+X55+Z55+AB55+AD55+AF55+AH55+AJ55</f>
        <v>206</v>
      </c>
      <c r="AL55" s="695">
        <v>12</v>
      </c>
    </row>
    <row r="56" spans="1:38" ht="18" x14ac:dyDescent="0.25">
      <c r="A56" s="697">
        <v>13</v>
      </c>
      <c r="B56" s="662" t="s">
        <v>240</v>
      </c>
      <c r="C56" s="662" t="s">
        <v>385</v>
      </c>
      <c r="D56" s="690" t="s">
        <v>506</v>
      </c>
      <c r="E56" s="256">
        <v>2004</v>
      </c>
      <c r="F56" s="256" t="s">
        <v>241</v>
      </c>
      <c r="G56" s="464"/>
      <c r="H56" s="464"/>
      <c r="I56" s="464"/>
      <c r="J56" s="464"/>
      <c r="K56" s="524">
        <v>16</v>
      </c>
      <c r="L56" s="524">
        <v>30</v>
      </c>
      <c r="M56" s="464"/>
      <c r="N56" s="464"/>
      <c r="O56" s="524">
        <v>9</v>
      </c>
      <c r="P56" s="524">
        <v>37.5</v>
      </c>
      <c r="Q56" s="524">
        <v>1</v>
      </c>
      <c r="R56" s="524">
        <v>25</v>
      </c>
      <c r="S56" s="464"/>
      <c r="T56" s="464"/>
      <c r="U56" s="464"/>
      <c r="V56" s="464"/>
      <c r="W56" s="524">
        <v>7</v>
      </c>
      <c r="X56" s="524">
        <v>40.5</v>
      </c>
      <c r="Y56" s="524">
        <v>6</v>
      </c>
      <c r="Z56" s="524">
        <v>21</v>
      </c>
      <c r="AA56" s="464"/>
      <c r="AB56" s="464"/>
      <c r="AC56" s="464"/>
      <c r="AD56" s="464"/>
      <c r="AE56" s="524"/>
      <c r="AF56" s="524"/>
      <c r="AG56" s="524"/>
      <c r="AH56" s="524"/>
      <c r="AI56" s="524">
        <v>4</v>
      </c>
      <c r="AJ56" s="524">
        <v>22.5</v>
      </c>
      <c r="AK56" s="657">
        <f>R56+P56+N56+L56+J56+H56+T56+V56+X56+Z56+AB56+AD56+AF56+AH56+AJ56</f>
        <v>176.5</v>
      </c>
      <c r="AL56" s="695">
        <v>13</v>
      </c>
    </row>
    <row r="57" spans="1:38" ht="18" x14ac:dyDescent="0.25">
      <c r="A57" s="697">
        <v>14</v>
      </c>
      <c r="B57" s="662" t="s">
        <v>418</v>
      </c>
      <c r="C57" s="662" t="s">
        <v>560</v>
      </c>
      <c r="D57" s="662" t="s">
        <v>578</v>
      </c>
      <c r="E57" s="661">
        <v>2005</v>
      </c>
      <c r="F57" s="661">
        <v>3</v>
      </c>
      <c r="G57" s="464"/>
      <c r="H57" s="464"/>
      <c r="I57" s="464"/>
      <c r="J57" s="464"/>
      <c r="K57" s="524">
        <v>13</v>
      </c>
      <c r="L57" s="524">
        <v>33</v>
      </c>
      <c r="M57" s="524">
        <v>8</v>
      </c>
      <c r="N57" s="524">
        <v>19.5</v>
      </c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>
        <v>8</v>
      </c>
      <c r="AD57" s="524">
        <v>39</v>
      </c>
      <c r="AE57" s="524">
        <v>5</v>
      </c>
      <c r="AF57" s="258">
        <v>21.75</v>
      </c>
      <c r="AG57" s="524">
        <v>12</v>
      </c>
      <c r="AH57" s="524">
        <v>34</v>
      </c>
      <c r="AI57" s="524"/>
      <c r="AJ57" s="524"/>
      <c r="AK57" s="657">
        <f>R57+P57+N57+L57+J57+H57+T57+V57+X57+Z57+AB57+AD57+AF57+AH57+AJ57</f>
        <v>147.25</v>
      </c>
      <c r="AL57" s="695">
        <v>14</v>
      </c>
    </row>
    <row r="58" spans="1:38" ht="18" x14ac:dyDescent="0.25">
      <c r="A58" s="697">
        <v>15</v>
      </c>
      <c r="B58" s="662" t="s">
        <v>418</v>
      </c>
      <c r="C58" s="662" t="s">
        <v>560</v>
      </c>
      <c r="D58" s="662" t="s">
        <v>577</v>
      </c>
      <c r="E58" s="661">
        <v>2004</v>
      </c>
      <c r="F58" s="661">
        <v>3</v>
      </c>
      <c r="G58" s="464"/>
      <c r="H58" s="464"/>
      <c r="I58" s="464"/>
      <c r="J58" s="464"/>
      <c r="K58" s="524">
        <v>20</v>
      </c>
      <c r="L58" s="524">
        <v>26</v>
      </c>
      <c r="M58" s="524">
        <v>9</v>
      </c>
      <c r="N58" s="524">
        <v>18.75</v>
      </c>
      <c r="O58" s="524"/>
      <c r="P58" s="524"/>
      <c r="Q58" s="524"/>
      <c r="R58" s="524"/>
      <c r="S58" s="524"/>
      <c r="T58" s="524"/>
      <c r="U58" s="524"/>
      <c r="V58" s="524"/>
      <c r="W58" s="524">
        <v>29</v>
      </c>
      <c r="X58" s="524">
        <v>17</v>
      </c>
      <c r="Y58" s="524">
        <v>9</v>
      </c>
      <c r="Z58" s="524">
        <v>18.75</v>
      </c>
      <c r="AA58" s="524"/>
      <c r="AB58" s="524"/>
      <c r="AC58" s="524"/>
      <c r="AD58" s="524"/>
      <c r="AE58" s="524"/>
      <c r="AF58" s="524"/>
      <c r="AG58" s="524">
        <v>15</v>
      </c>
      <c r="AH58" s="524">
        <v>31</v>
      </c>
      <c r="AI58" s="524">
        <v>7</v>
      </c>
      <c r="AJ58" s="524">
        <v>20.25</v>
      </c>
      <c r="AK58" s="657">
        <f>R58+P58+N58+L58+J58+H58+T58+V58+X58+Z58+AB58+AD58+AF58+AH58+AJ58</f>
        <v>131.75</v>
      </c>
      <c r="AL58" s="695">
        <v>15</v>
      </c>
    </row>
    <row r="59" spans="1:38" ht="18" x14ac:dyDescent="0.25">
      <c r="A59" s="697">
        <v>16</v>
      </c>
      <c r="B59" s="664" t="s">
        <v>245</v>
      </c>
      <c r="C59" s="663" t="s">
        <v>427</v>
      </c>
      <c r="D59" s="690" t="s">
        <v>501</v>
      </c>
      <c r="E59" s="661">
        <v>2004</v>
      </c>
      <c r="F59" s="661" t="s">
        <v>231</v>
      </c>
      <c r="G59" s="464"/>
      <c r="H59" s="464"/>
      <c r="I59" s="464"/>
      <c r="J59" s="464"/>
      <c r="K59" s="524">
        <v>22</v>
      </c>
      <c r="L59" s="524">
        <v>24</v>
      </c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>
        <v>32</v>
      </c>
      <c r="X59" s="524">
        <v>14</v>
      </c>
      <c r="Y59" s="524">
        <v>15</v>
      </c>
      <c r="Z59" s="524">
        <v>15.5</v>
      </c>
      <c r="AA59" s="524"/>
      <c r="AB59" s="524"/>
      <c r="AC59" s="670">
        <v>10</v>
      </c>
      <c r="AD59" s="670">
        <v>36</v>
      </c>
      <c r="AE59" s="524"/>
      <c r="AF59" s="677"/>
      <c r="AG59" s="524">
        <v>11</v>
      </c>
      <c r="AH59" s="659">
        <v>35</v>
      </c>
      <c r="AI59" s="659"/>
      <c r="AJ59" s="670"/>
      <c r="AK59" s="657">
        <f>R59+P59+N59+L59+J59+H59+T59+V59+X59+Z59+AB59+AD59+AF59+AH59+AJ59</f>
        <v>124.5</v>
      </c>
      <c r="AL59" s="695">
        <v>16</v>
      </c>
    </row>
    <row r="60" spans="1:38" ht="18" x14ac:dyDescent="0.25">
      <c r="A60" s="697">
        <v>17</v>
      </c>
      <c r="B60" s="662" t="s">
        <v>418</v>
      </c>
      <c r="C60" s="662" t="s">
        <v>394</v>
      </c>
      <c r="D60" s="662" t="s">
        <v>576</v>
      </c>
      <c r="E60" s="661">
        <v>2005</v>
      </c>
      <c r="F60" s="661" t="s">
        <v>231</v>
      </c>
      <c r="G60" s="464"/>
      <c r="H60" s="464"/>
      <c r="I60" s="464"/>
      <c r="J60" s="464"/>
      <c r="K60" s="464"/>
      <c r="L60" s="464"/>
      <c r="M60" s="659">
        <v>6</v>
      </c>
      <c r="N60" s="524">
        <v>21</v>
      </c>
      <c r="O60" s="524">
        <v>12</v>
      </c>
      <c r="P60" s="524">
        <v>34</v>
      </c>
      <c r="Q60" s="524">
        <v>8</v>
      </c>
      <c r="R60" s="524">
        <v>19.8</v>
      </c>
      <c r="S60" s="464"/>
      <c r="T60" s="464"/>
      <c r="U60" s="464"/>
      <c r="V60" s="464"/>
      <c r="W60" s="455"/>
      <c r="X60" s="455"/>
      <c r="Y60" s="670">
        <v>3</v>
      </c>
      <c r="Z60" s="670">
        <v>23.25</v>
      </c>
      <c r="AA60" s="464"/>
      <c r="AB60" s="464"/>
      <c r="AC60" s="464"/>
      <c r="AD60" s="464"/>
      <c r="AE60" s="524"/>
      <c r="AF60" s="677"/>
      <c r="AG60" s="524"/>
      <c r="AH60" s="524"/>
      <c r="AI60" s="524"/>
      <c r="AJ60" s="524"/>
      <c r="AK60" s="657">
        <f>R60+P60+N60+L60+J60+H60+T60+V60+X60+Z60+AB60+AD60+AF60+AH60+AJ60</f>
        <v>98.05</v>
      </c>
      <c r="AL60" s="695">
        <v>17</v>
      </c>
    </row>
    <row r="61" spans="1:38" ht="18" x14ac:dyDescent="0.25">
      <c r="A61" s="697">
        <v>18</v>
      </c>
      <c r="B61" s="662" t="s">
        <v>375</v>
      </c>
      <c r="C61" s="662" t="s">
        <v>441</v>
      </c>
      <c r="D61" s="662" t="s">
        <v>575</v>
      </c>
      <c r="E61" s="661">
        <v>2004</v>
      </c>
      <c r="F61" s="661" t="s">
        <v>231</v>
      </c>
      <c r="G61" s="464"/>
      <c r="H61" s="464"/>
      <c r="I61" s="464"/>
      <c r="J61" s="464"/>
      <c r="K61" s="677">
        <v>17</v>
      </c>
      <c r="L61" s="677">
        <v>29</v>
      </c>
      <c r="M61" s="670">
        <v>9</v>
      </c>
      <c r="N61" s="524">
        <v>18.75</v>
      </c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670">
        <v>5</v>
      </c>
      <c r="AD61" s="670">
        <v>43.5</v>
      </c>
      <c r="AE61" s="524"/>
      <c r="AF61" s="241"/>
      <c r="AG61" s="524"/>
      <c r="AH61" s="524"/>
      <c r="AI61" s="524"/>
      <c r="AJ61" s="524"/>
      <c r="AK61" s="657">
        <f>R61+P61+N61+L61+J61+H61+T61+V61+X61+Z61+AB61+AD61+AF61+AH61+AJ61</f>
        <v>91.25</v>
      </c>
      <c r="AL61" s="695">
        <v>18</v>
      </c>
    </row>
    <row r="62" spans="1:38" ht="18" x14ac:dyDescent="0.25">
      <c r="A62" s="697">
        <v>19</v>
      </c>
      <c r="B62" s="702" t="s">
        <v>236</v>
      </c>
      <c r="C62" s="292" t="s">
        <v>427</v>
      </c>
      <c r="D62" s="633" t="s">
        <v>500</v>
      </c>
      <c r="E62" s="661">
        <v>2005</v>
      </c>
      <c r="F62" s="661" t="s">
        <v>231</v>
      </c>
      <c r="G62" s="464"/>
      <c r="H62" s="464"/>
      <c r="I62" s="464"/>
      <c r="J62" s="464"/>
      <c r="K62" s="524">
        <v>19</v>
      </c>
      <c r="L62" s="524">
        <v>27</v>
      </c>
      <c r="M62" s="524"/>
      <c r="N62" s="524"/>
      <c r="O62" s="524"/>
      <c r="P62" s="524"/>
      <c r="Q62" s="524"/>
      <c r="R62" s="524"/>
      <c r="S62" s="524"/>
      <c r="T62" s="524"/>
      <c r="U62" s="524"/>
      <c r="V62" s="524"/>
      <c r="W62" s="524">
        <v>41</v>
      </c>
      <c r="X62" s="524">
        <v>9</v>
      </c>
      <c r="Y62" s="524">
        <v>13</v>
      </c>
      <c r="Z62" s="524">
        <v>16.5</v>
      </c>
      <c r="AA62" s="524"/>
      <c r="AB62" s="524"/>
      <c r="AC62" s="524">
        <v>11</v>
      </c>
      <c r="AD62" s="524">
        <v>35</v>
      </c>
      <c r="AE62" s="524"/>
      <c r="AF62" s="659"/>
      <c r="AG62" s="524"/>
      <c r="AH62" s="524"/>
      <c r="AI62" s="524"/>
      <c r="AJ62" s="524"/>
      <c r="AK62" s="657">
        <f>R62+P62+N62+L62+J62+H62+T62+V62+X62+Z62+AB62+AD62+AF62+AH62+AJ62</f>
        <v>87.5</v>
      </c>
      <c r="AL62" s="695">
        <v>19</v>
      </c>
    </row>
    <row r="63" spans="1:38" ht="18" x14ac:dyDescent="0.25">
      <c r="A63" s="697">
        <v>20</v>
      </c>
      <c r="B63" s="662" t="s">
        <v>375</v>
      </c>
      <c r="C63" s="662" t="s">
        <v>441</v>
      </c>
      <c r="D63" s="685" t="s">
        <v>569</v>
      </c>
      <c r="E63" s="661">
        <v>2004</v>
      </c>
      <c r="F63" s="701" t="s">
        <v>231</v>
      </c>
      <c r="G63" s="464"/>
      <c r="H63" s="463"/>
      <c r="I63" s="464"/>
      <c r="J63" s="464"/>
      <c r="K63" s="659"/>
      <c r="L63" s="659"/>
      <c r="M63" s="659"/>
      <c r="N63" s="659"/>
      <c r="O63" s="524"/>
      <c r="P63" s="524"/>
      <c r="Q63" s="524"/>
      <c r="R63" s="659"/>
      <c r="S63" s="524"/>
      <c r="T63" s="524"/>
      <c r="U63" s="524"/>
      <c r="V63" s="524"/>
      <c r="W63" s="524"/>
      <c r="X63" s="659"/>
      <c r="Y63" s="524"/>
      <c r="Z63" s="659"/>
      <c r="AA63" s="659"/>
      <c r="AB63" s="659"/>
      <c r="AC63" s="659">
        <v>7</v>
      </c>
      <c r="AD63" s="659">
        <v>40.5</v>
      </c>
      <c r="AE63" s="524"/>
      <c r="AF63" s="659"/>
      <c r="AG63" s="660">
        <v>10</v>
      </c>
      <c r="AH63" s="524">
        <v>36</v>
      </c>
      <c r="AI63" s="659"/>
      <c r="AJ63" s="524"/>
      <c r="AK63" s="657">
        <f>R63+P63+N63+L63+J63+H63+T63+V63+X63+Z63+AB63+AD63+AF63+AH63+AJ63</f>
        <v>76.5</v>
      </c>
      <c r="AL63" s="695">
        <v>20</v>
      </c>
    </row>
    <row r="64" spans="1:38" ht="18" x14ac:dyDescent="0.25">
      <c r="A64" s="697">
        <v>21</v>
      </c>
      <c r="B64" s="664" t="s">
        <v>422</v>
      </c>
      <c r="C64" s="663" t="s">
        <v>421</v>
      </c>
      <c r="D64" s="690" t="s">
        <v>574</v>
      </c>
      <c r="E64" s="661">
        <v>2005</v>
      </c>
      <c r="F64" s="696">
        <v>2</v>
      </c>
      <c r="G64" s="463"/>
      <c r="H64" s="464"/>
      <c r="I64" s="464"/>
      <c r="J64" s="464"/>
      <c r="K64" s="659">
        <v>1</v>
      </c>
      <c r="L64" s="524">
        <v>50</v>
      </c>
      <c r="M64" s="524">
        <v>1</v>
      </c>
      <c r="N64" s="524">
        <v>25</v>
      </c>
      <c r="O64" s="659"/>
      <c r="P64" s="524"/>
      <c r="Q64" s="524"/>
      <c r="R64" s="658"/>
      <c r="S64" s="524"/>
      <c r="T64" s="658"/>
      <c r="U64" s="524"/>
      <c r="V64" s="658"/>
      <c r="W64" s="517"/>
      <c r="X64" s="699"/>
      <c r="Y64" s="517"/>
      <c r="Z64" s="700"/>
      <c r="AA64" s="524"/>
      <c r="AB64" s="524"/>
      <c r="AC64" s="700"/>
      <c r="AD64" s="517"/>
      <c r="AE64" s="659"/>
      <c r="AF64" s="247"/>
      <c r="AG64" s="524"/>
      <c r="AH64" s="524"/>
      <c r="AI64" s="658"/>
      <c r="AJ64" s="524"/>
      <c r="AK64" s="657">
        <f>R64+P64+N64+L64+J64+H64+T64+V64+X64+Z64+AB64+AD64+AF64+AH64+AJ64</f>
        <v>75</v>
      </c>
      <c r="AL64" s="695">
        <v>21</v>
      </c>
    </row>
    <row r="65" spans="1:38" ht="18" x14ac:dyDescent="0.25">
      <c r="A65" s="697">
        <v>22</v>
      </c>
      <c r="B65" s="662" t="s">
        <v>395</v>
      </c>
      <c r="C65" s="662" t="s">
        <v>394</v>
      </c>
      <c r="D65" s="662" t="s">
        <v>573</v>
      </c>
      <c r="E65" s="661">
        <v>2005</v>
      </c>
      <c r="F65" s="696" t="s">
        <v>231</v>
      </c>
      <c r="G65" s="463"/>
      <c r="H65" s="464"/>
      <c r="I65" s="464"/>
      <c r="J65" s="464"/>
      <c r="K65" s="659">
        <v>1</v>
      </c>
      <c r="L65" s="524">
        <v>50</v>
      </c>
      <c r="M65" s="524">
        <v>1</v>
      </c>
      <c r="N65" s="524">
        <v>25</v>
      </c>
      <c r="O65" s="659"/>
      <c r="P65" s="524"/>
      <c r="Q65" s="524"/>
      <c r="R65" s="658"/>
      <c r="S65" s="524"/>
      <c r="T65" s="658"/>
      <c r="U65" s="524"/>
      <c r="V65" s="658"/>
      <c r="W65" s="524"/>
      <c r="X65" s="658"/>
      <c r="Y65" s="524"/>
      <c r="Z65" s="659"/>
      <c r="AA65" s="524"/>
      <c r="AB65" s="524"/>
      <c r="AC65" s="659"/>
      <c r="AD65" s="524"/>
      <c r="AE65" s="659"/>
      <c r="AF65" s="524"/>
      <c r="AG65" s="670"/>
      <c r="AH65" s="659"/>
      <c r="AI65" s="658"/>
      <c r="AJ65" s="524"/>
      <c r="AK65" s="657">
        <f>R65+P65+N65+L65+J65+H65+T65+V65+X65+Z65+AB65+AD65+AF65+AH65+AJ65</f>
        <v>75</v>
      </c>
      <c r="AL65" s="695">
        <v>21</v>
      </c>
    </row>
    <row r="66" spans="1:38" s="692" customFormat="1" ht="18" x14ac:dyDescent="0.25">
      <c r="A66" s="697">
        <v>23</v>
      </c>
      <c r="B66" s="662" t="s">
        <v>572</v>
      </c>
      <c r="C66" s="662" t="s">
        <v>406</v>
      </c>
      <c r="D66" s="662" t="s">
        <v>571</v>
      </c>
      <c r="E66" s="661">
        <v>2005</v>
      </c>
      <c r="F66" s="696" t="s">
        <v>268</v>
      </c>
      <c r="G66" s="463"/>
      <c r="H66" s="464"/>
      <c r="I66" s="464"/>
      <c r="J66" s="464"/>
      <c r="K66" s="659"/>
      <c r="L66" s="524"/>
      <c r="M66" s="524"/>
      <c r="N66" s="524"/>
      <c r="O66" s="524"/>
      <c r="P66" s="659"/>
      <c r="Q66" s="524"/>
      <c r="R66" s="658"/>
      <c r="S66" s="524"/>
      <c r="T66" s="658"/>
      <c r="U66" s="524"/>
      <c r="V66" s="658"/>
      <c r="W66" s="524"/>
      <c r="X66" s="658"/>
      <c r="Y66" s="524"/>
      <c r="Z66" s="659"/>
      <c r="AA66" s="524"/>
      <c r="AB66" s="524"/>
      <c r="AC66" s="659"/>
      <c r="AD66" s="524"/>
      <c r="AE66" s="659"/>
      <c r="AF66" s="524"/>
      <c r="AG66" s="659">
        <v>6</v>
      </c>
      <c r="AH66" s="524">
        <v>42</v>
      </c>
      <c r="AI66" s="524">
        <v>2</v>
      </c>
      <c r="AJ66" s="524">
        <v>24</v>
      </c>
      <c r="AK66" s="657">
        <f>R66+P66+N66+L66+J66+H66+T66+V66+X66+Z66+AB66+AD66+AF66+AH66+AJ66</f>
        <v>66</v>
      </c>
      <c r="AL66" s="695">
        <v>23</v>
      </c>
    </row>
    <row r="67" spans="1:38" s="692" customFormat="1" ht="18" x14ac:dyDescent="0.25">
      <c r="A67" s="697">
        <v>24</v>
      </c>
      <c r="B67" s="664" t="s">
        <v>375</v>
      </c>
      <c r="C67" s="663" t="s">
        <v>570</v>
      </c>
      <c r="D67" s="690" t="s">
        <v>569</v>
      </c>
      <c r="E67" s="661">
        <v>2004</v>
      </c>
      <c r="F67" s="696" t="s">
        <v>231</v>
      </c>
      <c r="G67" s="463"/>
      <c r="H67" s="463"/>
      <c r="I67" s="464"/>
      <c r="J67" s="464"/>
      <c r="K67" s="659">
        <v>9</v>
      </c>
      <c r="L67" s="524">
        <v>37.5</v>
      </c>
      <c r="M67" s="524">
        <v>8</v>
      </c>
      <c r="N67" s="524">
        <v>19.5</v>
      </c>
      <c r="O67" s="524"/>
      <c r="P67" s="524"/>
      <c r="Q67" s="524"/>
      <c r="R67" s="658"/>
      <c r="S67" s="524"/>
      <c r="T67" s="658"/>
      <c r="U67" s="524"/>
      <c r="V67" s="658"/>
      <c r="W67" s="524"/>
      <c r="X67" s="658"/>
      <c r="Y67" s="524"/>
      <c r="Z67" s="659"/>
      <c r="AA67" s="524"/>
      <c r="AB67" s="524"/>
      <c r="AC67" s="659"/>
      <c r="AD67" s="524"/>
      <c r="AE67" s="659"/>
      <c r="AF67" s="658"/>
      <c r="AG67" s="524"/>
      <c r="AH67" s="524"/>
      <c r="AI67" s="658"/>
      <c r="AJ67" s="524"/>
      <c r="AK67" s="657">
        <f>R67+P67+N67+L67+J67+H67+T67+V67+X67+Z67+AB67+AD67+AF67+AH67+AJ67</f>
        <v>57</v>
      </c>
      <c r="AL67" s="695">
        <v>24</v>
      </c>
    </row>
    <row r="68" spans="1:38" s="692" customFormat="1" ht="18" x14ac:dyDescent="0.25">
      <c r="A68" s="697">
        <v>25</v>
      </c>
      <c r="B68" s="662" t="s">
        <v>233</v>
      </c>
      <c r="C68" s="662" t="s">
        <v>385</v>
      </c>
      <c r="D68" s="690" t="s">
        <v>504</v>
      </c>
      <c r="E68" s="661">
        <v>2004</v>
      </c>
      <c r="F68" s="696" t="s">
        <v>241</v>
      </c>
      <c r="G68" s="463"/>
      <c r="H68" s="464"/>
      <c r="I68" s="464"/>
      <c r="J68" s="464"/>
      <c r="K68" s="659"/>
      <c r="L68" s="524"/>
      <c r="M68" s="524"/>
      <c r="N68" s="524"/>
      <c r="O68" s="524">
        <v>3</v>
      </c>
      <c r="P68" s="524">
        <v>46.5</v>
      </c>
      <c r="Q68" s="524"/>
      <c r="R68" s="658"/>
      <c r="S68" s="524"/>
      <c r="T68" s="658"/>
      <c r="U68" s="524"/>
      <c r="V68" s="658"/>
      <c r="W68" s="524"/>
      <c r="X68" s="658"/>
      <c r="Y68" s="524"/>
      <c r="Z68" s="659"/>
      <c r="AA68" s="524"/>
      <c r="AB68" s="524"/>
      <c r="AC68" s="700"/>
      <c r="AD68" s="517"/>
      <c r="AE68" s="659"/>
      <c r="AF68" s="658"/>
      <c r="AG68" s="517"/>
      <c r="AH68" s="517"/>
      <c r="AI68" s="699"/>
      <c r="AJ68" s="517"/>
      <c r="AK68" s="657">
        <f>R68+P68+N68+L68+J68+H68+T68+V68+X68+Z68+AB68+AD68+AF68+AH68+AJ68</f>
        <v>46.5</v>
      </c>
      <c r="AL68" s="695">
        <v>25</v>
      </c>
    </row>
    <row r="69" spans="1:38" s="692" customFormat="1" ht="18" x14ac:dyDescent="0.25">
      <c r="A69" s="697">
        <v>26</v>
      </c>
      <c r="B69" s="662" t="s">
        <v>375</v>
      </c>
      <c r="C69" s="662" t="s">
        <v>441</v>
      </c>
      <c r="D69" s="662" t="s">
        <v>568</v>
      </c>
      <c r="E69" s="661">
        <v>2005</v>
      </c>
      <c r="F69" s="696" t="s">
        <v>231</v>
      </c>
      <c r="G69" s="463"/>
      <c r="H69" s="464"/>
      <c r="I69" s="464"/>
      <c r="J69" s="464"/>
      <c r="K69" s="659">
        <v>21</v>
      </c>
      <c r="L69" s="524">
        <v>25</v>
      </c>
      <c r="M69" s="524"/>
      <c r="N69" s="524"/>
      <c r="O69" s="524"/>
      <c r="P69" s="524"/>
      <c r="Q69" s="524"/>
      <c r="R69" s="658"/>
      <c r="S69" s="524"/>
      <c r="T69" s="658"/>
      <c r="U69" s="524"/>
      <c r="V69" s="658"/>
      <c r="W69" s="524"/>
      <c r="X69" s="658"/>
      <c r="Y69" s="524"/>
      <c r="Z69" s="659"/>
      <c r="AA69" s="524"/>
      <c r="AB69" s="524"/>
      <c r="AC69" s="659"/>
      <c r="AD69" s="524"/>
      <c r="AE69" s="659"/>
      <c r="AF69" s="658"/>
      <c r="AG69" s="524"/>
      <c r="AH69" s="524"/>
      <c r="AI69" s="658">
        <v>8</v>
      </c>
      <c r="AJ69" s="524">
        <v>19.5</v>
      </c>
      <c r="AK69" s="657">
        <f>R69+P69+N69+L69+J69+H69+T69+V69+X69+Z69+AB69+AD69+AF69+AH69+AJ69</f>
        <v>44.5</v>
      </c>
      <c r="AL69" s="695">
        <v>26</v>
      </c>
    </row>
    <row r="70" spans="1:38" s="692" customFormat="1" ht="18" x14ac:dyDescent="0.25">
      <c r="A70" s="697">
        <v>27</v>
      </c>
      <c r="B70" s="662" t="s">
        <v>401</v>
      </c>
      <c r="C70" s="662" t="s">
        <v>400</v>
      </c>
      <c r="D70" s="662" t="s">
        <v>567</v>
      </c>
      <c r="E70" s="661">
        <v>2004</v>
      </c>
      <c r="F70" s="696" t="s">
        <v>231</v>
      </c>
      <c r="G70" s="463"/>
      <c r="H70" s="464"/>
      <c r="I70" s="464"/>
      <c r="J70" s="464"/>
      <c r="K70" s="659">
        <v>15</v>
      </c>
      <c r="L70" s="524">
        <v>31</v>
      </c>
      <c r="M70" s="524"/>
      <c r="N70" s="524"/>
      <c r="O70" s="524"/>
      <c r="P70" s="524"/>
      <c r="Q70" s="524"/>
      <c r="R70" s="658"/>
      <c r="S70" s="524"/>
      <c r="T70" s="658"/>
      <c r="U70" s="524"/>
      <c r="V70" s="658"/>
      <c r="W70" s="524"/>
      <c r="X70" s="658"/>
      <c r="Y70" s="524"/>
      <c r="Z70" s="659"/>
      <c r="AA70" s="524"/>
      <c r="AB70" s="524"/>
      <c r="AC70" s="659"/>
      <c r="AD70" s="524"/>
      <c r="AE70" s="659"/>
      <c r="AF70" s="658"/>
      <c r="AG70" s="524"/>
      <c r="AH70" s="524"/>
      <c r="AI70" s="658"/>
      <c r="AJ70" s="524"/>
      <c r="AK70" s="657">
        <f>R70+P70+N70+L70+J70+H70+T70+V70+X70+Z70+AB70+AD70+AF70+AH70+AJ70</f>
        <v>31</v>
      </c>
      <c r="AL70" s="695">
        <v>27</v>
      </c>
    </row>
    <row r="71" spans="1:38" s="692" customFormat="1" ht="18" x14ac:dyDescent="0.25">
      <c r="A71" s="697">
        <v>28</v>
      </c>
      <c r="B71" s="662" t="s">
        <v>375</v>
      </c>
      <c r="C71" s="662" t="s">
        <v>441</v>
      </c>
      <c r="D71" s="662" t="s">
        <v>566</v>
      </c>
      <c r="E71" s="661">
        <v>2005</v>
      </c>
      <c r="F71" s="696" t="s">
        <v>231</v>
      </c>
      <c r="G71" s="463"/>
      <c r="H71" s="464"/>
      <c r="I71" s="464"/>
      <c r="J71" s="464"/>
      <c r="K71" s="659"/>
      <c r="L71" s="524"/>
      <c r="M71" s="524"/>
      <c r="N71" s="524"/>
      <c r="O71" s="524"/>
      <c r="P71" s="524"/>
      <c r="Q71" s="524"/>
      <c r="R71" s="658"/>
      <c r="S71" s="524"/>
      <c r="T71" s="658"/>
      <c r="U71" s="524"/>
      <c r="V71" s="658"/>
      <c r="W71" s="524">
        <v>31</v>
      </c>
      <c r="X71" s="658">
        <v>15</v>
      </c>
      <c r="Y71" s="524">
        <v>19</v>
      </c>
      <c r="Z71" s="659">
        <v>13.5</v>
      </c>
      <c r="AA71" s="524"/>
      <c r="AB71" s="524"/>
      <c r="AC71" s="659"/>
      <c r="AD71" s="524"/>
      <c r="AE71" s="659"/>
      <c r="AF71" s="658"/>
      <c r="AG71" s="524"/>
      <c r="AH71" s="524"/>
      <c r="AI71" s="658"/>
      <c r="AJ71" s="524"/>
      <c r="AK71" s="657">
        <f>R71+P71+N71+L71+J71+H71+T71+V71+X71+Z71+AB71+AD71+AF71+AH71+AJ71</f>
        <v>28.5</v>
      </c>
      <c r="AL71" s="695">
        <v>28</v>
      </c>
    </row>
    <row r="72" spans="1:38" s="692" customFormat="1" ht="18" x14ac:dyDescent="0.25">
      <c r="A72" s="697">
        <v>29</v>
      </c>
      <c r="B72" s="662" t="s">
        <v>401</v>
      </c>
      <c r="C72" s="662" t="s">
        <v>400</v>
      </c>
      <c r="D72" s="662" t="s">
        <v>565</v>
      </c>
      <c r="E72" s="661">
        <v>2004</v>
      </c>
      <c r="F72" s="696" t="s">
        <v>231</v>
      </c>
      <c r="G72" s="463"/>
      <c r="H72" s="464"/>
      <c r="I72" s="464"/>
      <c r="J72" s="464"/>
      <c r="K72" s="659">
        <v>18</v>
      </c>
      <c r="L72" s="524">
        <v>28</v>
      </c>
      <c r="M72" s="524"/>
      <c r="N72" s="524"/>
      <c r="O72" s="524"/>
      <c r="P72" s="524"/>
      <c r="Q72" s="524"/>
      <c r="R72" s="658"/>
      <c r="S72" s="524"/>
      <c r="T72" s="658"/>
      <c r="U72" s="524"/>
      <c r="V72" s="658"/>
      <c r="W72" s="524"/>
      <c r="X72" s="658"/>
      <c r="Y72" s="524"/>
      <c r="Z72" s="659"/>
      <c r="AA72" s="524"/>
      <c r="AB72" s="524"/>
      <c r="AC72" s="659"/>
      <c r="AD72" s="524"/>
      <c r="AE72" s="659"/>
      <c r="AF72" s="658"/>
      <c r="AG72" s="524"/>
      <c r="AH72" s="524"/>
      <c r="AI72" s="658"/>
      <c r="AJ72" s="524"/>
      <c r="AK72" s="657">
        <f>R72+P72+N72+L72+J72+H72+T72+V72+X72+Z72+AB72+AD72+AF72+AH72+AJ72</f>
        <v>28</v>
      </c>
      <c r="AL72" s="695">
        <v>29</v>
      </c>
    </row>
    <row r="73" spans="1:38" s="692" customFormat="1" ht="18" x14ac:dyDescent="0.25">
      <c r="A73" s="697">
        <v>30</v>
      </c>
      <c r="B73" s="664" t="s">
        <v>395</v>
      </c>
      <c r="C73" s="698" t="s">
        <v>394</v>
      </c>
      <c r="D73" s="690" t="s">
        <v>564</v>
      </c>
      <c r="E73" s="661">
        <v>2005</v>
      </c>
      <c r="F73" s="696" t="s">
        <v>231</v>
      </c>
      <c r="G73" s="463"/>
      <c r="H73" s="464"/>
      <c r="I73" s="464"/>
      <c r="J73" s="464"/>
      <c r="K73" s="659"/>
      <c r="L73" s="524"/>
      <c r="M73" s="524"/>
      <c r="N73" s="524"/>
      <c r="O73" s="524"/>
      <c r="P73" s="524"/>
      <c r="Q73" s="524"/>
      <c r="R73" s="658"/>
      <c r="S73" s="524"/>
      <c r="T73" s="658"/>
      <c r="U73" s="524"/>
      <c r="V73" s="658"/>
      <c r="W73" s="524"/>
      <c r="X73" s="658"/>
      <c r="Y73" s="524"/>
      <c r="Z73" s="659"/>
      <c r="AA73" s="524"/>
      <c r="AB73" s="524"/>
      <c r="AC73" s="659"/>
      <c r="AD73" s="524"/>
      <c r="AE73" s="659"/>
      <c r="AF73" s="658"/>
      <c r="AG73" s="524">
        <v>18</v>
      </c>
      <c r="AH73" s="524">
        <v>28</v>
      </c>
      <c r="AI73" s="658"/>
      <c r="AJ73" s="524"/>
      <c r="AK73" s="657">
        <f>R73+P73+N73+L73+J73+H73+T73+V73+X73+Z73+AB73+AD73+AF73+AH73+AJ73</f>
        <v>28</v>
      </c>
      <c r="AL73" s="695">
        <v>30</v>
      </c>
    </row>
    <row r="74" spans="1:38" s="692" customFormat="1" ht="18" x14ac:dyDescent="0.25">
      <c r="A74" s="697">
        <v>31</v>
      </c>
      <c r="B74" s="662" t="s">
        <v>395</v>
      </c>
      <c r="C74" s="662" t="s">
        <v>394</v>
      </c>
      <c r="D74" s="662" t="s">
        <v>563</v>
      </c>
      <c r="E74" s="661">
        <v>2005</v>
      </c>
      <c r="F74" s="696" t="s">
        <v>231</v>
      </c>
      <c r="G74" s="463"/>
      <c r="H74" s="463"/>
      <c r="I74" s="464"/>
      <c r="J74" s="464"/>
      <c r="K74" s="659"/>
      <c r="L74" s="524"/>
      <c r="M74" s="524"/>
      <c r="N74" s="524"/>
      <c r="O74" s="524"/>
      <c r="P74" s="524"/>
      <c r="Q74" s="524"/>
      <c r="R74" s="658"/>
      <c r="S74" s="524"/>
      <c r="T74" s="658"/>
      <c r="U74" s="524"/>
      <c r="V74" s="658"/>
      <c r="W74" s="524">
        <v>33</v>
      </c>
      <c r="X74" s="658">
        <v>13</v>
      </c>
      <c r="Y74" s="524">
        <v>19</v>
      </c>
      <c r="Z74" s="659">
        <v>13.5</v>
      </c>
      <c r="AA74" s="524"/>
      <c r="AB74" s="524"/>
      <c r="AC74" s="659"/>
      <c r="AD74" s="524"/>
      <c r="AE74" s="659"/>
      <c r="AF74" s="658"/>
      <c r="AG74" s="524"/>
      <c r="AH74" s="524"/>
      <c r="AI74" s="658"/>
      <c r="AJ74" s="524"/>
      <c r="AK74" s="657">
        <f>R74+P74+N74+L74+J74+H74+T74+V74+X74+Z74+AB74+AD74+AF74+AH74+AJ74</f>
        <v>26.5</v>
      </c>
      <c r="AL74" s="695">
        <v>31</v>
      </c>
    </row>
    <row r="75" spans="1:38" s="692" customFormat="1" ht="18" x14ac:dyDescent="0.25">
      <c r="A75" s="697">
        <v>32</v>
      </c>
      <c r="B75" s="688" t="s">
        <v>240</v>
      </c>
      <c r="C75" s="662" t="s">
        <v>385</v>
      </c>
      <c r="D75" s="662" t="s">
        <v>503</v>
      </c>
      <c r="E75" s="661">
        <v>2004</v>
      </c>
      <c r="F75" s="696" t="s">
        <v>231</v>
      </c>
      <c r="G75" s="463"/>
      <c r="H75" s="463"/>
      <c r="I75" s="464"/>
      <c r="J75" s="467"/>
      <c r="K75" s="524"/>
      <c r="L75" s="658"/>
      <c r="M75" s="524"/>
      <c r="N75" s="658"/>
      <c r="O75" s="524"/>
      <c r="P75" s="658"/>
      <c r="Q75" s="524"/>
      <c r="R75" s="658"/>
      <c r="S75" s="524"/>
      <c r="T75" s="658"/>
      <c r="U75" s="524"/>
      <c r="V75" s="658"/>
      <c r="W75" s="524">
        <v>37</v>
      </c>
      <c r="X75" s="524">
        <v>11</v>
      </c>
      <c r="Y75" s="524">
        <v>15</v>
      </c>
      <c r="Z75" s="659">
        <v>15.5</v>
      </c>
      <c r="AA75" s="524"/>
      <c r="AB75" s="524"/>
      <c r="AC75" s="659"/>
      <c r="AD75" s="524"/>
      <c r="AE75" s="659"/>
      <c r="AF75" s="658"/>
      <c r="AG75" s="524"/>
      <c r="AH75" s="524"/>
      <c r="AI75" s="658"/>
      <c r="AJ75" s="524"/>
      <c r="AK75" s="657">
        <f>R75+P75+N75+L75+J75+H75+T75+V75+X75+Z75+AB75+AD75+AF75+AH75+AJ75</f>
        <v>26.5</v>
      </c>
      <c r="AL75" s="695">
        <v>32</v>
      </c>
    </row>
    <row r="76" spans="1:38" s="692" customFormat="1" ht="18" x14ac:dyDescent="0.25">
      <c r="A76" s="697">
        <v>33</v>
      </c>
      <c r="B76" s="688" t="s">
        <v>375</v>
      </c>
      <c r="C76" s="662" t="s">
        <v>441</v>
      </c>
      <c r="D76" s="662" t="s">
        <v>562</v>
      </c>
      <c r="E76" s="661">
        <v>2005</v>
      </c>
      <c r="F76" s="696" t="s">
        <v>231</v>
      </c>
      <c r="G76" s="463"/>
      <c r="H76" s="463"/>
      <c r="I76" s="464"/>
      <c r="J76" s="467"/>
      <c r="K76" s="524">
        <v>23</v>
      </c>
      <c r="L76" s="658">
        <v>23</v>
      </c>
      <c r="M76" s="524"/>
      <c r="N76" s="658"/>
      <c r="O76" s="524"/>
      <c r="P76" s="658"/>
      <c r="Q76" s="524"/>
      <c r="R76" s="658"/>
      <c r="S76" s="524"/>
      <c r="T76" s="658"/>
      <c r="U76" s="524"/>
      <c r="V76" s="658"/>
      <c r="W76" s="524"/>
      <c r="X76" s="524"/>
      <c r="Y76" s="524"/>
      <c r="Z76" s="659"/>
      <c r="AA76" s="524"/>
      <c r="AB76" s="524"/>
      <c r="AC76" s="659"/>
      <c r="AD76" s="524"/>
      <c r="AE76" s="659"/>
      <c r="AF76" s="658"/>
      <c r="AG76" s="524"/>
      <c r="AH76" s="524"/>
      <c r="AI76" s="658"/>
      <c r="AJ76" s="524"/>
      <c r="AK76" s="657">
        <f>R76+P76+N76+L76+J76+H76+T76+V76+X76+Z76+AB76+AD76+AF76+AH76+AJ76</f>
        <v>23</v>
      </c>
      <c r="AL76" s="695">
        <v>33</v>
      </c>
    </row>
    <row r="77" spans="1:38" s="692" customFormat="1" ht="18" x14ac:dyDescent="0.25">
      <c r="A77" s="697">
        <v>34</v>
      </c>
      <c r="B77" s="662" t="s">
        <v>236</v>
      </c>
      <c r="C77" s="662" t="s">
        <v>372</v>
      </c>
      <c r="D77" s="662" t="s">
        <v>496</v>
      </c>
      <c r="E77" s="661">
        <v>2005</v>
      </c>
      <c r="F77" s="696" t="s">
        <v>231</v>
      </c>
      <c r="G77" s="463"/>
      <c r="H77" s="463"/>
      <c r="I77" s="464"/>
      <c r="J77" s="467"/>
      <c r="K77" s="524"/>
      <c r="L77" s="658"/>
      <c r="M77" s="524"/>
      <c r="N77" s="658"/>
      <c r="O77" s="524"/>
      <c r="P77" s="658"/>
      <c r="Q77" s="524"/>
      <c r="R77" s="658"/>
      <c r="S77" s="524"/>
      <c r="T77" s="658"/>
      <c r="U77" s="524"/>
      <c r="V77" s="658"/>
      <c r="W77" s="524">
        <v>35</v>
      </c>
      <c r="X77" s="524">
        <v>12</v>
      </c>
      <c r="Y77" s="524"/>
      <c r="Z77" s="659"/>
      <c r="AA77" s="524"/>
      <c r="AB77" s="524"/>
      <c r="AC77" s="659"/>
      <c r="AD77" s="524"/>
      <c r="AE77" s="659"/>
      <c r="AF77" s="658"/>
      <c r="AG77" s="524"/>
      <c r="AH77" s="524"/>
      <c r="AI77" s="658"/>
      <c r="AJ77" s="524"/>
      <c r="AK77" s="657">
        <f>R77+P77+N77+L77+J77+H77+T77+V77+X77+Z77+AB77+AD77+AF77+AH77+AJ77</f>
        <v>12</v>
      </c>
      <c r="AL77" s="695">
        <v>34</v>
      </c>
    </row>
    <row r="78" spans="1:38" s="692" customFormat="1" ht="22.5" customHeight="1" x14ac:dyDescent="0.25">
      <c r="A78" s="694" t="s">
        <v>561</v>
      </c>
      <c r="B78" s="694"/>
      <c r="C78" s="694"/>
      <c r="D78" s="694"/>
      <c r="E78" s="694"/>
      <c r="F78" s="694"/>
      <c r="G78" s="694"/>
      <c r="H78" s="694"/>
      <c r="I78" s="694"/>
      <c r="J78" s="694"/>
      <c r="K78" s="694"/>
      <c r="L78" s="694"/>
      <c r="M78" s="694"/>
      <c r="N78" s="694"/>
      <c r="O78" s="694"/>
      <c r="P78" s="694"/>
      <c r="Q78" s="694"/>
      <c r="R78" s="694"/>
      <c r="S78" s="694"/>
      <c r="T78" s="694"/>
      <c r="U78" s="694"/>
      <c r="V78" s="694"/>
      <c r="W78" s="694"/>
      <c r="X78" s="694"/>
      <c r="Y78" s="694"/>
      <c r="Z78" s="694"/>
      <c r="AA78" s="694"/>
      <c r="AB78" s="694"/>
      <c r="AC78" s="694"/>
      <c r="AD78" s="694"/>
      <c r="AE78" s="694"/>
      <c r="AF78" s="694"/>
      <c r="AG78" s="694"/>
      <c r="AH78" s="694"/>
      <c r="AI78" s="694"/>
      <c r="AJ78" s="694"/>
      <c r="AK78" s="694"/>
      <c r="AL78" s="693"/>
    </row>
    <row r="79" spans="1:38" ht="16.5" customHeight="1" x14ac:dyDescent="0.25">
      <c r="A79" s="665">
        <v>1</v>
      </c>
      <c r="B79" s="662" t="s">
        <v>418</v>
      </c>
      <c r="C79" s="662" t="s">
        <v>560</v>
      </c>
      <c r="D79" s="662" t="s">
        <v>559</v>
      </c>
      <c r="E79" s="661">
        <v>2006</v>
      </c>
      <c r="F79" s="661">
        <v>3</v>
      </c>
      <c r="G79" s="524"/>
      <c r="H79" s="524"/>
      <c r="I79" s="659"/>
      <c r="J79" s="659"/>
      <c r="K79" s="672">
        <v>4</v>
      </c>
      <c r="L79" s="672">
        <v>45</v>
      </c>
      <c r="M79" s="672"/>
      <c r="N79" s="672"/>
      <c r="O79" s="672">
        <v>13</v>
      </c>
      <c r="P79" s="672">
        <v>33</v>
      </c>
      <c r="Q79" s="672">
        <v>9</v>
      </c>
      <c r="R79" s="670">
        <v>18.75</v>
      </c>
      <c r="S79" s="672"/>
      <c r="T79" s="670"/>
      <c r="U79" s="672"/>
      <c r="V79" s="670"/>
      <c r="W79" s="672">
        <v>5</v>
      </c>
      <c r="X79" s="670">
        <v>43.5</v>
      </c>
      <c r="Y79" s="672">
        <v>9</v>
      </c>
      <c r="Z79" s="670">
        <v>18.75</v>
      </c>
      <c r="AA79" s="672"/>
      <c r="AB79" s="670"/>
      <c r="AC79" s="672">
        <v>4</v>
      </c>
      <c r="AD79" s="672">
        <v>45.5</v>
      </c>
      <c r="AE79" s="524">
        <v>5</v>
      </c>
      <c r="AF79" s="258">
        <v>21.75</v>
      </c>
      <c r="AG79" s="681">
        <v>7</v>
      </c>
      <c r="AH79" s="677">
        <v>40.5</v>
      </c>
      <c r="AI79" s="670">
        <v>7</v>
      </c>
      <c r="AJ79" s="672">
        <v>20.25</v>
      </c>
      <c r="AK79" s="657">
        <f>R79+P79+N79+L79+J79+H79+T79+V79+X79+Z79+AB79+AD79+AF79+AH79+AJ79</f>
        <v>287</v>
      </c>
      <c r="AL79" s="669">
        <v>1</v>
      </c>
    </row>
    <row r="80" spans="1:38" ht="17.25" customHeight="1" x14ac:dyDescent="0.25">
      <c r="A80" s="675">
        <v>2</v>
      </c>
      <c r="B80" s="662" t="s">
        <v>384</v>
      </c>
      <c r="C80" s="662" t="s">
        <v>383</v>
      </c>
      <c r="D80" s="662" t="s">
        <v>558</v>
      </c>
      <c r="E80" s="661">
        <v>2006</v>
      </c>
      <c r="F80" s="661">
        <v>3</v>
      </c>
      <c r="G80" s="524"/>
      <c r="H80" s="524"/>
      <c r="I80" s="659"/>
      <c r="J80" s="659"/>
      <c r="K80" s="524">
        <v>3</v>
      </c>
      <c r="L80" s="524">
        <v>46.5</v>
      </c>
      <c r="M80" s="524"/>
      <c r="N80" s="524"/>
      <c r="O80" s="524"/>
      <c r="P80" s="524"/>
      <c r="Q80" s="524"/>
      <c r="R80" s="658"/>
      <c r="S80" s="524"/>
      <c r="T80" s="658"/>
      <c r="U80" s="524"/>
      <c r="V80" s="658"/>
      <c r="W80" s="524">
        <v>20</v>
      </c>
      <c r="X80" s="658">
        <v>26</v>
      </c>
      <c r="Y80" s="524">
        <v>8</v>
      </c>
      <c r="Z80" s="658">
        <v>19.5</v>
      </c>
      <c r="AA80" s="524"/>
      <c r="AB80" s="658"/>
      <c r="AC80" s="524">
        <v>1</v>
      </c>
      <c r="AD80" s="524">
        <v>50</v>
      </c>
      <c r="AE80" s="659">
        <v>2</v>
      </c>
      <c r="AF80" s="658">
        <v>24</v>
      </c>
      <c r="AG80" s="658">
        <v>5</v>
      </c>
      <c r="AH80" s="524">
        <v>43.5</v>
      </c>
      <c r="AI80" s="658">
        <v>6</v>
      </c>
      <c r="AJ80" s="524">
        <v>21</v>
      </c>
      <c r="AK80" s="657">
        <f>R80+P80+N80+L80+J80+H80+T80+V80+X80+Z80+AB80+AD80+AF80+AH80+AJ80</f>
        <v>230.5</v>
      </c>
      <c r="AL80" s="666">
        <v>2</v>
      </c>
    </row>
    <row r="81" spans="1:38" ht="15.75" customHeight="1" x14ac:dyDescent="0.25">
      <c r="A81" s="668">
        <v>3</v>
      </c>
      <c r="B81" s="662" t="s">
        <v>384</v>
      </c>
      <c r="C81" s="662" t="s">
        <v>383</v>
      </c>
      <c r="D81" s="662" t="s">
        <v>557</v>
      </c>
      <c r="E81" s="336">
        <v>2006</v>
      </c>
      <c r="F81" s="661" t="s">
        <v>231</v>
      </c>
      <c r="G81" s="677"/>
      <c r="H81" s="677"/>
      <c r="I81" s="676"/>
      <c r="J81" s="676"/>
      <c r="K81" s="673">
        <v>6</v>
      </c>
      <c r="L81" s="673">
        <v>42</v>
      </c>
      <c r="M81" s="673"/>
      <c r="N81" s="673"/>
      <c r="O81" s="673"/>
      <c r="P81" s="673"/>
      <c r="Q81" s="673"/>
      <c r="R81" s="670"/>
      <c r="S81" s="673"/>
      <c r="T81" s="670"/>
      <c r="U81" s="673"/>
      <c r="V81" s="670"/>
      <c r="W81" s="673">
        <v>34</v>
      </c>
      <c r="X81" s="670">
        <v>12.5</v>
      </c>
      <c r="Y81" s="673">
        <v>17</v>
      </c>
      <c r="Z81" s="670">
        <v>14.5</v>
      </c>
      <c r="AA81" s="673"/>
      <c r="AB81" s="670"/>
      <c r="AC81" s="673">
        <v>5</v>
      </c>
      <c r="AD81" s="673">
        <v>43.5</v>
      </c>
      <c r="AE81" s="671">
        <v>3</v>
      </c>
      <c r="AF81" s="258">
        <v>23.25</v>
      </c>
      <c r="AG81" s="670">
        <v>11</v>
      </c>
      <c r="AH81" s="673">
        <v>35</v>
      </c>
      <c r="AI81" s="670">
        <v>4</v>
      </c>
      <c r="AJ81" s="673">
        <v>22.5</v>
      </c>
      <c r="AK81" s="657">
        <f>R81+P81+N81+L81+J81+H81+T81+V81+X81+Z81+AB81+AD81+AF81+AH81+AJ81</f>
        <v>193.25</v>
      </c>
      <c r="AL81" s="669">
        <v>3</v>
      </c>
    </row>
    <row r="82" spans="1:38" ht="18.75" customHeight="1" x14ac:dyDescent="0.25">
      <c r="A82" s="675">
        <v>4</v>
      </c>
      <c r="B82" s="662" t="s">
        <v>378</v>
      </c>
      <c r="C82" s="662" t="s">
        <v>441</v>
      </c>
      <c r="D82" s="662" t="s">
        <v>556</v>
      </c>
      <c r="E82" s="661">
        <v>2006</v>
      </c>
      <c r="F82" s="661" t="s">
        <v>231</v>
      </c>
      <c r="G82" s="524"/>
      <c r="H82" s="524"/>
      <c r="I82" s="659"/>
      <c r="J82" s="659"/>
      <c r="K82" s="524"/>
      <c r="L82" s="524"/>
      <c r="M82" s="524"/>
      <c r="N82" s="524"/>
      <c r="O82" s="524"/>
      <c r="P82" s="524"/>
      <c r="Q82" s="524"/>
      <c r="R82" s="658"/>
      <c r="S82" s="524"/>
      <c r="T82" s="658"/>
      <c r="U82" s="524"/>
      <c r="V82" s="658"/>
      <c r="W82" s="524">
        <v>27</v>
      </c>
      <c r="X82" s="658">
        <v>19</v>
      </c>
      <c r="Y82" s="524">
        <v>17</v>
      </c>
      <c r="Z82" s="658">
        <v>14.5</v>
      </c>
      <c r="AA82" s="524"/>
      <c r="AB82" s="658"/>
      <c r="AC82" s="524">
        <v>3</v>
      </c>
      <c r="AD82" s="524">
        <v>46</v>
      </c>
      <c r="AE82" s="659">
        <v>2</v>
      </c>
      <c r="AF82" s="364">
        <v>24</v>
      </c>
      <c r="AG82" s="659">
        <v>6</v>
      </c>
      <c r="AH82" s="659">
        <v>42</v>
      </c>
      <c r="AI82" s="658">
        <v>6</v>
      </c>
      <c r="AJ82" s="524">
        <v>21</v>
      </c>
      <c r="AK82" s="657">
        <f>R82+P82+N82+L82+J82+H82+T82+V82+X82+Z82+AB82+AD82+AF82+AH82+AJ82</f>
        <v>166.5</v>
      </c>
      <c r="AL82" s="666">
        <v>4</v>
      </c>
    </row>
    <row r="83" spans="1:38" ht="19.5" customHeight="1" x14ac:dyDescent="0.25">
      <c r="A83" s="668">
        <v>5</v>
      </c>
      <c r="B83" s="662" t="s">
        <v>378</v>
      </c>
      <c r="C83" s="662" t="s">
        <v>441</v>
      </c>
      <c r="D83" s="662" t="s">
        <v>555</v>
      </c>
      <c r="E83" s="661">
        <v>2006</v>
      </c>
      <c r="F83" s="661" t="s">
        <v>231</v>
      </c>
      <c r="G83" s="524"/>
      <c r="H83" s="524"/>
      <c r="I83" s="659"/>
      <c r="J83" s="659"/>
      <c r="K83" s="677">
        <v>1</v>
      </c>
      <c r="L83" s="677">
        <v>25</v>
      </c>
      <c r="M83" s="677"/>
      <c r="N83" s="677"/>
      <c r="O83" s="677"/>
      <c r="P83" s="677"/>
      <c r="Q83" s="677"/>
      <c r="R83" s="681"/>
      <c r="S83" s="677"/>
      <c r="T83" s="681"/>
      <c r="U83" s="677"/>
      <c r="V83" s="681"/>
      <c r="W83" s="677"/>
      <c r="X83" s="681"/>
      <c r="Y83" s="677"/>
      <c r="Z83" s="681"/>
      <c r="AA83" s="677"/>
      <c r="AB83" s="681"/>
      <c r="AC83" s="677">
        <v>7</v>
      </c>
      <c r="AD83" s="677">
        <v>40.5</v>
      </c>
      <c r="AE83" s="676">
        <v>2</v>
      </c>
      <c r="AF83" s="370">
        <v>24</v>
      </c>
      <c r="AG83" s="524">
        <v>8</v>
      </c>
      <c r="AH83" s="659">
        <v>39</v>
      </c>
      <c r="AI83" s="681">
        <v>6</v>
      </c>
      <c r="AJ83" s="677">
        <v>21</v>
      </c>
      <c r="AK83" s="657">
        <f>R83+P83+N83+L83+J83+H83+T83+V83+X83+Z83+AB83+AD83+AF83+AH83+AJ83</f>
        <v>149.5</v>
      </c>
      <c r="AL83" s="669">
        <v>5</v>
      </c>
    </row>
    <row r="84" spans="1:38" ht="16.5" customHeight="1" x14ac:dyDescent="0.25">
      <c r="A84" s="665">
        <v>6</v>
      </c>
      <c r="B84" s="662" t="s">
        <v>381</v>
      </c>
      <c r="C84" s="662" t="s">
        <v>380</v>
      </c>
      <c r="D84" s="662" t="s">
        <v>554</v>
      </c>
      <c r="E84" s="661">
        <v>2006</v>
      </c>
      <c r="F84" s="661">
        <v>3</v>
      </c>
      <c r="G84" s="524"/>
      <c r="H84" s="524"/>
      <c r="I84" s="659"/>
      <c r="J84" s="659"/>
      <c r="K84" s="677">
        <v>8</v>
      </c>
      <c r="L84" s="677">
        <v>39</v>
      </c>
      <c r="M84" s="677"/>
      <c r="N84" s="677"/>
      <c r="O84" s="677"/>
      <c r="P84" s="677"/>
      <c r="Q84" s="677"/>
      <c r="R84" s="681"/>
      <c r="S84" s="677"/>
      <c r="T84" s="681"/>
      <c r="U84" s="677"/>
      <c r="V84" s="681"/>
      <c r="W84" s="677">
        <v>17</v>
      </c>
      <c r="X84" s="681">
        <v>29</v>
      </c>
      <c r="Y84" s="677">
        <v>5</v>
      </c>
      <c r="Z84" s="681">
        <v>21.75</v>
      </c>
      <c r="AA84" s="677"/>
      <c r="AB84" s="681"/>
      <c r="AC84" s="677"/>
      <c r="AD84" s="677"/>
      <c r="AE84" s="676"/>
      <c r="AF84" s="681"/>
      <c r="AG84" s="677">
        <v>9</v>
      </c>
      <c r="AH84" s="676">
        <v>37.5</v>
      </c>
      <c r="AI84" s="681">
        <v>5</v>
      </c>
      <c r="AJ84" s="677">
        <v>21.75</v>
      </c>
      <c r="AK84" s="657">
        <f>R84+P84+N84+L84+J84+H84+T84+V84+X84+Z84+AB84+AD84+AF84+AH84+AJ84</f>
        <v>149</v>
      </c>
      <c r="AL84" s="666">
        <v>6</v>
      </c>
    </row>
    <row r="85" spans="1:38" ht="17.25" customHeight="1" x14ac:dyDescent="0.25">
      <c r="A85" s="665">
        <v>7</v>
      </c>
      <c r="B85" s="664" t="s">
        <v>422</v>
      </c>
      <c r="C85" s="663" t="s">
        <v>421</v>
      </c>
      <c r="D85" s="690" t="s">
        <v>553</v>
      </c>
      <c r="E85" s="661">
        <v>2007</v>
      </c>
      <c r="F85" s="661" t="s">
        <v>231</v>
      </c>
      <c r="G85" s="524"/>
      <c r="H85" s="524"/>
      <c r="I85" s="659"/>
      <c r="J85" s="659"/>
      <c r="K85" s="673"/>
      <c r="L85" s="673"/>
      <c r="M85" s="673"/>
      <c r="N85" s="673"/>
      <c r="O85" s="524"/>
      <c r="P85" s="524"/>
      <c r="Q85" s="524"/>
      <c r="R85" s="524"/>
      <c r="S85" s="673"/>
      <c r="T85" s="670"/>
      <c r="U85" s="673"/>
      <c r="V85" s="670"/>
      <c r="W85" s="524"/>
      <c r="X85" s="524"/>
      <c r="Y85" s="524"/>
      <c r="Z85" s="524"/>
      <c r="AA85" s="673"/>
      <c r="AB85" s="670"/>
      <c r="AC85" s="673">
        <v>2</v>
      </c>
      <c r="AD85" s="673">
        <v>48</v>
      </c>
      <c r="AE85" s="671">
        <v>1</v>
      </c>
      <c r="AF85" s="524">
        <v>25</v>
      </c>
      <c r="AG85" s="670">
        <v>1</v>
      </c>
      <c r="AH85" s="673">
        <v>50</v>
      </c>
      <c r="AI85" s="670">
        <v>2</v>
      </c>
      <c r="AJ85" s="673">
        <v>24</v>
      </c>
      <c r="AK85" s="657">
        <f>R85+P85+N85+L85+J85+H85+T85+V85+X85+Z85+AB85+AD85+AF85+AH85+AJ85</f>
        <v>147</v>
      </c>
      <c r="AL85" s="669">
        <v>7</v>
      </c>
    </row>
    <row r="86" spans="1:38" ht="17.25" customHeight="1" x14ac:dyDescent="0.25">
      <c r="A86" s="691">
        <v>8</v>
      </c>
      <c r="B86" s="662" t="s">
        <v>384</v>
      </c>
      <c r="C86" s="662" t="s">
        <v>383</v>
      </c>
      <c r="D86" s="690" t="s">
        <v>547</v>
      </c>
      <c r="E86" s="661">
        <v>2006</v>
      </c>
      <c r="F86" s="661" t="s">
        <v>231</v>
      </c>
      <c r="G86" s="524"/>
      <c r="H86" s="524"/>
      <c r="I86" s="659"/>
      <c r="J86" s="659"/>
      <c r="K86" s="524"/>
      <c r="L86" s="524"/>
      <c r="M86" s="524"/>
      <c r="N86" s="524"/>
      <c r="O86" s="524"/>
      <c r="P86" s="524"/>
      <c r="Q86" s="524"/>
      <c r="R86" s="658"/>
      <c r="S86" s="524"/>
      <c r="T86" s="658"/>
      <c r="U86" s="524"/>
      <c r="V86" s="658"/>
      <c r="W86" s="524">
        <v>38</v>
      </c>
      <c r="X86" s="658">
        <v>10.5</v>
      </c>
      <c r="Y86" s="524">
        <v>17</v>
      </c>
      <c r="Z86" s="658">
        <v>14.5</v>
      </c>
      <c r="AA86" s="524"/>
      <c r="AB86" s="658"/>
      <c r="AC86" s="524">
        <v>10</v>
      </c>
      <c r="AD86" s="524">
        <v>36</v>
      </c>
      <c r="AE86" s="659">
        <v>3</v>
      </c>
      <c r="AF86" s="241">
        <v>23.25</v>
      </c>
      <c r="AG86" s="658">
        <v>14</v>
      </c>
      <c r="AH86" s="524">
        <v>32</v>
      </c>
      <c r="AI86" s="658">
        <v>4</v>
      </c>
      <c r="AJ86" s="524">
        <v>22.5</v>
      </c>
      <c r="AK86" s="657">
        <f>R86+P86+N86+L86+J86+H86+T86+V86+X86+Z86+AB86+AD86+AF86+AH86+AJ86</f>
        <v>138.75</v>
      </c>
      <c r="AL86" s="666">
        <v>8</v>
      </c>
    </row>
    <row r="87" spans="1:38" ht="16.5" customHeight="1" x14ac:dyDescent="0.25">
      <c r="A87" s="675">
        <v>9</v>
      </c>
      <c r="B87" s="684" t="s">
        <v>378</v>
      </c>
      <c r="C87" s="662" t="s">
        <v>441</v>
      </c>
      <c r="D87" s="662" t="s">
        <v>551</v>
      </c>
      <c r="E87" s="661">
        <v>2007</v>
      </c>
      <c r="F87" s="661" t="s">
        <v>231</v>
      </c>
      <c r="G87" s="677"/>
      <c r="H87" s="677"/>
      <c r="I87" s="676"/>
      <c r="J87" s="676"/>
      <c r="K87" s="524"/>
      <c r="L87" s="524"/>
      <c r="M87" s="524"/>
      <c r="N87" s="524"/>
      <c r="O87" s="524"/>
      <c r="P87" s="524"/>
      <c r="Q87" s="524"/>
      <c r="R87" s="658"/>
      <c r="S87" s="524"/>
      <c r="T87" s="658"/>
      <c r="U87" s="524"/>
      <c r="V87" s="658"/>
      <c r="W87" s="524"/>
      <c r="X87" s="658"/>
      <c r="Y87" s="524"/>
      <c r="Z87" s="658"/>
      <c r="AA87" s="524"/>
      <c r="AB87" s="658"/>
      <c r="AC87" s="524">
        <v>6</v>
      </c>
      <c r="AD87" s="524">
        <v>42</v>
      </c>
      <c r="AE87" s="659">
        <v>1</v>
      </c>
      <c r="AF87" s="524">
        <v>25</v>
      </c>
      <c r="AG87" s="658">
        <v>13</v>
      </c>
      <c r="AH87" s="524">
        <v>33</v>
      </c>
      <c r="AI87" s="658">
        <v>2</v>
      </c>
      <c r="AJ87" s="673">
        <v>24</v>
      </c>
      <c r="AK87" s="657">
        <f>R87+P87+N87+L87+J87+H87+T87+V87+X87+Z87+AB87+AD87+AF87+AH87+AJ87</f>
        <v>124</v>
      </c>
      <c r="AL87" s="669">
        <v>9</v>
      </c>
    </row>
    <row r="88" spans="1:38" ht="16.5" customHeight="1" x14ac:dyDescent="0.25">
      <c r="A88" s="668">
        <v>10</v>
      </c>
      <c r="B88" s="662" t="s">
        <v>240</v>
      </c>
      <c r="C88" s="662" t="s">
        <v>372</v>
      </c>
      <c r="D88" s="662" t="s">
        <v>552</v>
      </c>
      <c r="E88" s="661">
        <v>2006</v>
      </c>
      <c r="F88" s="661" t="s">
        <v>241</v>
      </c>
      <c r="G88" s="524"/>
      <c r="H88" s="524"/>
      <c r="I88" s="659"/>
      <c r="J88" s="659"/>
      <c r="K88" s="524"/>
      <c r="L88" s="524"/>
      <c r="M88" s="524"/>
      <c r="N88" s="524"/>
      <c r="O88" s="524"/>
      <c r="P88" s="524"/>
      <c r="Q88" s="524"/>
      <c r="R88" s="658"/>
      <c r="S88" s="524"/>
      <c r="T88" s="658"/>
      <c r="U88" s="524"/>
      <c r="V88" s="658"/>
      <c r="W88" s="524">
        <v>40</v>
      </c>
      <c r="X88" s="658">
        <v>9.5</v>
      </c>
      <c r="Y88" s="524">
        <v>18</v>
      </c>
      <c r="Z88" s="658">
        <v>14</v>
      </c>
      <c r="AA88" s="524"/>
      <c r="AB88" s="658"/>
      <c r="AC88" s="524">
        <v>8</v>
      </c>
      <c r="AD88" s="524">
        <v>39</v>
      </c>
      <c r="AE88" s="659"/>
      <c r="AF88" s="524"/>
      <c r="AG88" s="658">
        <v>10</v>
      </c>
      <c r="AH88" s="524">
        <v>36</v>
      </c>
      <c r="AI88" s="658">
        <v>5</v>
      </c>
      <c r="AJ88" s="524">
        <v>21.75</v>
      </c>
      <c r="AK88" s="657">
        <f>R88+P88+N88+L88+J88+H88+T88+V88+X88+Z88+AB88+AD88+AF88+AH88+AJ88</f>
        <v>120.25</v>
      </c>
      <c r="AL88" s="666">
        <v>10</v>
      </c>
    </row>
    <row r="89" spans="1:38" ht="17.25" customHeight="1" x14ac:dyDescent="0.25">
      <c r="A89" s="665">
        <v>11</v>
      </c>
      <c r="B89" s="685" t="s">
        <v>240</v>
      </c>
      <c r="C89" s="662" t="s">
        <v>385</v>
      </c>
      <c r="D89" s="662" t="s">
        <v>493</v>
      </c>
      <c r="E89" s="661">
        <v>2007</v>
      </c>
      <c r="F89" s="686" t="s">
        <v>241</v>
      </c>
      <c r="G89" s="524"/>
      <c r="H89" s="524"/>
      <c r="I89" s="659"/>
      <c r="J89" s="524"/>
      <c r="K89" s="677">
        <v>9</v>
      </c>
      <c r="L89" s="677">
        <v>37.5</v>
      </c>
      <c r="M89" s="677">
        <v>1</v>
      </c>
      <c r="N89" s="677">
        <v>25</v>
      </c>
      <c r="O89" s="677"/>
      <c r="P89" s="677"/>
      <c r="Q89" s="677"/>
      <c r="R89" s="681"/>
      <c r="S89" s="677"/>
      <c r="T89" s="681"/>
      <c r="U89" s="677"/>
      <c r="V89" s="681"/>
      <c r="W89" s="677">
        <v>25</v>
      </c>
      <c r="X89" s="681">
        <v>21</v>
      </c>
      <c r="Y89" s="677">
        <v>10</v>
      </c>
      <c r="Z89" s="681">
        <v>18</v>
      </c>
      <c r="AA89" s="677"/>
      <c r="AB89" s="681"/>
      <c r="AC89" s="677"/>
      <c r="AD89" s="677"/>
      <c r="AE89" s="676"/>
      <c r="AF89" s="677"/>
      <c r="AG89" s="681"/>
      <c r="AH89" s="677"/>
      <c r="AI89" s="681"/>
      <c r="AJ89" s="524"/>
      <c r="AK89" s="657">
        <f>R89+P89+N89+L89+J89+H89+T89+V89+X89+Z89+AB89+AD89+AF89+AH89+AJ89</f>
        <v>101.5</v>
      </c>
      <c r="AL89" s="669">
        <v>11</v>
      </c>
    </row>
    <row r="90" spans="1:38" ht="15.75" x14ac:dyDescent="0.25">
      <c r="A90" s="665">
        <v>12</v>
      </c>
      <c r="B90" s="689" t="s">
        <v>422</v>
      </c>
      <c r="C90" s="663" t="s">
        <v>421</v>
      </c>
      <c r="D90" s="662" t="s">
        <v>551</v>
      </c>
      <c r="E90" s="336">
        <v>2007</v>
      </c>
      <c r="F90" s="686" t="s">
        <v>231</v>
      </c>
      <c r="G90" s="660"/>
      <c r="H90" s="524"/>
      <c r="I90" s="659"/>
      <c r="J90" s="659"/>
      <c r="K90" s="659">
        <v>2</v>
      </c>
      <c r="L90" s="659">
        <v>48</v>
      </c>
      <c r="M90" s="659"/>
      <c r="N90" s="658"/>
      <c r="O90" s="524"/>
      <c r="P90" s="658"/>
      <c r="Q90" s="524"/>
      <c r="R90" s="658"/>
      <c r="S90" s="524"/>
      <c r="T90" s="658"/>
      <c r="U90" s="524"/>
      <c r="V90" s="658"/>
      <c r="W90" s="524"/>
      <c r="X90" s="658"/>
      <c r="Y90" s="524"/>
      <c r="Z90" s="658"/>
      <c r="AA90" s="524"/>
      <c r="AB90" s="658"/>
      <c r="AC90" s="524">
        <v>6</v>
      </c>
      <c r="AD90" s="524">
        <v>42</v>
      </c>
      <c r="AE90" s="659"/>
      <c r="AF90" s="524"/>
      <c r="AG90" s="658"/>
      <c r="AH90" s="524"/>
      <c r="AI90" s="658"/>
      <c r="AJ90" s="673"/>
      <c r="AK90" s="657">
        <f>R90+P90+N90+L90+J90+H90+T90+V90+X90+Z90+AB90+AD90+AF90+AH90+AJ90</f>
        <v>90</v>
      </c>
      <c r="AL90" s="666">
        <v>12</v>
      </c>
    </row>
    <row r="91" spans="1:38" ht="15.75" x14ac:dyDescent="0.25">
      <c r="A91" s="665">
        <v>13</v>
      </c>
      <c r="B91" s="664" t="s">
        <v>422</v>
      </c>
      <c r="C91" s="663" t="s">
        <v>421</v>
      </c>
      <c r="D91" s="662" t="s">
        <v>550</v>
      </c>
      <c r="E91" s="336">
        <v>2007</v>
      </c>
      <c r="F91" s="686" t="s">
        <v>231</v>
      </c>
      <c r="G91" s="660"/>
      <c r="H91" s="524"/>
      <c r="I91" s="659"/>
      <c r="J91" s="659"/>
      <c r="K91" s="659"/>
      <c r="L91" s="659"/>
      <c r="M91" s="659"/>
      <c r="N91" s="658"/>
      <c r="O91" s="524"/>
      <c r="P91" s="658"/>
      <c r="Q91" s="524"/>
      <c r="R91" s="658"/>
      <c r="S91" s="524"/>
      <c r="T91" s="658"/>
      <c r="U91" s="524"/>
      <c r="V91" s="658"/>
      <c r="W91" s="524"/>
      <c r="X91" s="658"/>
      <c r="Y91" s="524"/>
      <c r="Z91" s="658"/>
      <c r="AA91" s="524"/>
      <c r="AB91" s="658"/>
      <c r="AC91" s="244">
        <v>9</v>
      </c>
      <c r="AD91" s="244">
        <v>37.5</v>
      </c>
      <c r="AE91" s="659"/>
      <c r="AF91" s="524"/>
      <c r="AG91" s="658">
        <v>16</v>
      </c>
      <c r="AH91" s="524">
        <v>30</v>
      </c>
      <c r="AI91" s="658"/>
      <c r="AJ91" s="524"/>
      <c r="AK91" s="657">
        <f>R91+P91+N91+L91+J91+H91+T91+V91+X91+Z91+AB91+AD91+AF91+AH91+AJ91</f>
        <v>67.5</v>
      </c>
      <c r="AL91" s="669">
        <v>13</v>
      </c>
    </row>
    <row r="92" spans="1:38" ht="15.75" x14ac:dyDescent="0.25">
      <c r="A92" s="668">
        <v>14</v>
      </c>
      <c r="B92" s="662" t="s">
        <v>240</v>
      </c>
      <c r="C92" s="662" t="s">
        <v>385</v>
      </c>
      <c r="D92" s="662" t="s">
        <v>490</v>
      </c>
      <c r="E92" s="336">
        <v>2007</v>
      </c>
      <c r="F92" s="686" t="s">
        <v>231</v>
      </c>
      <c r="G92" s="660"/>
      <c r="H92" s="524"/>
      <c r="I92" s="659"/>
      <c r="J92" s="659"/>
      <c r="K92" s="659">
        <v>10</v>
      </c>
      <c r="L92" s="659">
        <v>36</v>
      </c>
      <c r="M92" s="659">
        <v>1</v>
      </c>
      <c r="N92" s="658">
        <v>25</v>
      </c>
      <c r="O92" s="524"/>
      <c r="P92" s="658"/>
      <c r="Q92" s="524"/>
      <c r="R92" s="658"/>
      <c r="S92" s="524"/>
      <c r="T92" s="658"/>
      <c r="U92" s="524"/>
      <c r="V92" s="658"/>
      <c r="W92" s="524"/>
      <c r="X92" s="658"/>
      <c r="Y92" s="524"/>
      <c r="Z92" s="658"/>
      <c r="AA92" s="524"/>
      <c r="AB92" s="658"/>
      <c r="AC92" s="524"/>
      <c r="AD92" s="524"/>
      <c r="AE92" s="659"/>
      <c r="AF92" s="524"/>
      <c r="AG92" s="658"/>
      <c r="AH92" s="524"/>
      <c r="AI92" s="658"/>
      <c r="AJ92" s="524"/>
      <c r="AK92" s="657">
        <f>R92+P92+N92+L92+J92+H92+T92+V92+X92+Z92+AB92+AD92+AF92+AH92+AJ92</f>
        <v>61</v>
      </c>
      <c r="AL92" s="666">
        <v>14</v>
      </c>
    </row>
    <row r="93" spans="1:38" ht="15.75" x14ac:dyDescent="0.25">
      <c r="A93" s="665">
        <v>15</v>
      </c>
      <c r="B93" s="685" t="s">
        <v>240</v>
      </c>
      <c r="C93" s="662" t="s">
        <v>385</v>
      </c>
      <c r="D93" s="683" t="s">
        <v>489</v>
      </c>
      <c r="E93" s="279">
        <v>2007</v>
      </c>
      <c r="F93" s="686" t="s">
        <v>231</v>
      </c>
      <c r="G93" s="660"/>
      <c r="H93" s="524"/>
      <c r="I93" s="659"/>
      <c r="J93" s="659"/>
      <c r="K93" s="659"/>
      <c r="L93" s="659"/>
      <c r="M93" s="659"/>
      <c r="N93" s="658"/>
      <c r="O93" s="524"/>
      <c r="P93" s="658"/>
      <c r="Q93" s="524"/>
      <c r="R93" s="658"/>
      <c r="S93" s="524"/>
      <c r="T93" s="658"/>
      <c r="U93" s="524"/>
      <c r="V93" s="658"/>
      <c r="W93" s="524"/>
      <c r="X93" s="658"/>
      <c r="Y93" s="524"/>
      <c r="Z93" s="658"/>
      <c r="AA93" s="524"/>
      <c r="AB93" s="658"/>
      <c r="AC93" s="524"/>
      <c r="AD93" s="524"/>
      <c r="AE93" s="659"/>
      <c r="AF93" s="524"/>
      <c r="AG93" s="658">
        <v>15</v>
      </c>
      <c r="AH93" s="524">
        <v>31</v>
      </c>
      <c r="AI93" s="659">
        <v>5</v>
      </c>
      <c r="AJ93" s="658">
        <v>21.75</v>
      </c>
      <c r="AK93" s="657">
        <f>R93+P93+N93+L93+J93+H93+T93+V93+X93+Z93+AB93+AD93+AF93+AH93+AJ93</f>
        <v>52.75</v>
      </c>
      <c r="AL93" s="669">
        <v>15</v>
      </c>
    </row>
    <row r="94" spans="1:38" ht="15.75" x14ac:dyDescent="0.25">
      <c r="A94" s="668">
        <v>16</v>
      </c>
      <c r="B94" s="685" t="s">
        <v>233</v>
      </c>
      <c r="C94" s="662" t="s">
        <v>385</v>
      </c>
      <c r="D94" s="688" t="s">
        <v>549</v>
      </c>
      <c r="E94" s="687">
        <v>2006</v>
      </c>
      <c r="F94" s="686" t="s">
        <v>241</v>
      </c>
      <c r="G94" s="660"/>
      <c r="H94" s="524"/>
      <c r="I94" s="659"/>
      <c r="J94" s="659"/>
      <c r="K94" s="659">
        <v>5</v>
      </c>
      <c r="L94" s="659">
        <v>43.5</v>
      </c>
      <c r="M94" s="659"/>
      <c r="N94" s="658"/>
      <c r="O94" s="524"/>
      <c r="P94" s="658"/>
      <c r="Q94" s="524"/>
      <c r="R94" s="658"/>
      <c r="S94" s="524"/>
      <c r="T94" s="658"/>
      <c r="U94" s="524"/>
      <c r="V94" s="658"/>
      <c r="W94" s="524"/>
      <c r="X94" s="658"/>
      <c r="Y94" s="524"/>
      <c r="Z94" s="658"/>
      <c r="AA94" s="524"/>
      <c r="AB94" s="658"/>
      <c r="AC94" s="524"/>
      <c r="AD94" s="524"/>
      <c r="AE94" s="524"/>
      <c r="AF94" s="524"/>
      <c r="AG94" s="658"/>
      <c r="AH94" s="524"/>
      <c r="AI94" s="659"/>
      <c r="AJ94" s="658"/>
      <c r="AK94" s="657">
        <f>R94+P94+N94+L94+J94+H94+T94+V94+X94+Z94+AB94+AD94+AF94+AH94+AJ94</f>
        <v>43.5</v>
      </c>
      <c r="AL94" s="666">
        <v>16</v>
      </c>
    </row>
    <row r="95" spans="1:38" ht="15.75" x14ac:dyDescent="0.25">
      <c r="A95" s="665">
        <v>17</v>
      </c>
      <c r="B95" s="664" t="s">
        <v>422</v>
      </c>
      <c r="C95" s="663" t="s">
        <v>421</v>
      </c>
      <c r="D95" s="685" t="s">
        <v>548</v>
      </c>
      <c r="E95" s="279">
        <v>2007</v>
      </c>
      <c r="F95" s="679" t="s">
        <v>231</v>
      </c>
      <c r="G95" s="682"/>
      <c r="H95" s="677"/>
      <c r="I95" s="676"/>
      <c r="J95" s="676"/>
      <c r="K95" s="676">
        <v>7</v>
      </c>
      <c r="L95" s="676">
        <v>40.5</v>
      </c>
      <c r="M95" s="676"/>
      <c r="N95" s="681"/>
      <c r="O95" s="677"/>
      <c r="P95" s="681"/>
      <c r="Q95" s="677"/>
      <c r="R95" s="681"/>
      <c r="S95" s="677"/>
      <c r="T95" s="681"/>
      <c r="U95" s="677"/>
      <c r="V95" s="681"/>
      <c r="W95" s="524"/>
      <c r="X95" s="681"/>
      <c r="Y95" s="677"/>
      <c r="Z95" s="681"/>
      <c r="AA95" s="677"/>
      <c r="AB95" s="681"/>
      <c r="AC95" s="677"/>
      <c r="AD95" s="677"/>
      <c r="AE95" s="677"/>
      <c r="AF95" s="677"/>
      <c r="AG95" s="681"/>
      <c r="AH95" s="677"/>
      <c r="AI95" s="676"/>
      <c r="AJ95" s="681"/>
      <c r="AK95" s="657">
        <f>R95+P95+N95+L95+J95+H95+T95+V95+X95+Z95+AB95+AD95+AF95+AH95+AJ95</f>
        <v>40.5</v>
      </c>
      <c r="AL95" s="669">
        <v>17</v>
      </c>
    </row>
    <row r="96" spans="1:38" ht="15.75" x14ac:dyDescent="0.25">
      <c r="A96" s="665">
        <v>18</v>
      </c>
      <c r="B96" s="662" t="s">
        <v>384</v>
      </c>
      <c r="C96" s="684" t="s">
        <v>383</v>
      </c>
      <c r="D96" s="683" t="s">
        <v>547</v>
      </c>
      <c r="E96" s="279">
        <v>2006</v>
      </c>
      <c r="F96" s="679" t="s">
        <v>231</v>
      </c>
      <c r="G96" s="682"/>
      <c r="H96" s="677"/>
      <c r="I96" s="676"/>
      <c r="J96" s="676"/>
      <c r="K96" s="676">
        <v>11</v>
      </c>
      <c r="L96" s="676">
        <v>35</v>
      </c>
      <c r="M96" s="676"/>
      <c r="N96" s="681"/>
      <c r="O96" s="677"/>
      <c r="P96" s="681"/>
      <c r="Q96" s="677"/>
      <c r="R96" s="681"/>
      <c r="S96" s="677"/>
      <c r="T96" s="681"/>
      <c r="U96" s="677"/>
      <c r="V96" s="681"/>
      <c r="W96" s="677"/>
      <c r="X96" s="681"/>
      <c r="Y96" s="677"/>
      <c r="Z96" s="681"/>
      <c r="AA96" s="677"/>
      <c r="AB96" s="681"/>
      <c r="AC96" s="677"/>
      <c r="AD96" s="677"/>
      <c r="AE96" s="677"/>
      <c r="AF96" s="677"/>
      <c r="AG96" s="681"/>
      <c r="AH96" s="677"/>
      <c r="AI96" s="676"/>
      <c r="AJ96" s="681"/>
      <c r="AK96" s="657">
        <f>R96+P96+N96+L96+J96+H96+T96+V96+X96+Z96+AB96+AD96+AF96+AH96+AJ96</f>
        <v>35</v>
      </c>
      <c r="AL96" s="666">
        <v>18</v>
      </c>
    </row>
    <row r="97" spans="1:38" ht="16.5" customHeight="1" x14ac:dyDescent="0.25">
      <c r="A97" s="680">
        <v>19</v>
      </c>
      <c r="B97" s="664" t="s">
        <v>422</v>
      </c>
      <c r="C97" s="663" t="s">
        <v>421</v>
      </c>
      <c r="D97" s="662" t="s">
        <v>546</v>
      </c>
      <c r="E97" s="336">
        <v>2007</v>
      </c>
      <c r="F97" s="679" t="s">
        <v>231</v>
      </c>
      <c r="G97" s="524"/>
      <c r="H97" s="524"/>
      <c r="I97" s="524"/>
      <c r="J97" s="524"/>
      <c r="K97" s="524"/>
      <c r="L97" s="524"/>
      <c r="M97" s="524"/>
      <c r="N97" s="524"/>
      <c r="O97" s="524"/>
      <c r="P97" s="658"/>
      <c r="Q97" s="524"/>
      <c r="R97" s="659"/>
      <c r="S97" s="524"/>
      <c r="T97" s="524"/>
      <c r="U97" s="524"/>
      <c r="V97" s="660"/>
      <c r="W97" s="524"/>
      <c r="X97" s="678"/>
      <c r="Y97" s="524"/>
      <c r="Z97" s="659"/>
      <c r="AA97" s="659"/>
      <c r="AB97" s="524"/>
      <c r="AC97" s="524">
        <v>11</v>
      </c>
      <c r="AD97" s="524">
        <v>35</v>
      </c>
      <c r="AE97" s="524"/>
      <c r="AF97" s="524"/>
      <c r="AG97" s="658"/>
      <c r="AH97" s="524"/>
      <c r="AI97" s="659"/>
      <c r="AJ97" s="659"/>
      <c r="AK97" s="657">
        <f>R97+P97+N97+L97+J97+H97+T97+V97+X97+Z97+AB97+AD97+AF97+AH97+AJ97</f>
        <v>35</v>
      </c>
      <c r="AL97" s="669">
        <v>19</v>
      </c>
    </row>
    <row r="98" spans="1:38" ht="15.75" x14ac:dyDescent="0.25">
      <c r="A98" s="665">
        <v>20</v>
      </c>
      <c r="B98" s="662" t="s">
        <v>378</v>
      </c>
      <c r="C98" s="662" t="s">
        <v>441</v>
      </c>
      <c r="D98" s="662" t="s">
        <v>545</v>
      </c>
      <c r="E98" s="336">
        <v>2007</v>
      </c>
      <c r="F98" s="661" t="s">
        <v>231</v>
      </c>
      <c r="G98" s="524"/>
      <c r="H98" s="524"/>
      <c r="I98" s="524"/>
      <c r="J98" s="524"/>
      <c r="K98" s="524"/>
      <c r="L98" s="524"/>
      <c r="M98" s="524"/>
      <c r="N98" s="659"/>
      <c r="O98" s="524"/>
      <c r="P98" s="524"/>
      <c r="Q98" s="524"/>
      <c r="R98" s="660"/>
      <c r="S98" s="524"/>
      <c r="T98" s="658"/>
      <c r="U98" s="524"/>
      <c r="V98" s="658"/>
      <c r="W98" s="524">
        <v>28</v>
      </c>
      <c r="X98" s="658">
        <v>18</v>
      </c>
      <c r="Y98" s="524">
        <v>16</v>
      </c>
      <c r="Z98" s="659">
        <v>15</v>
      </c>
      <c r="AA98" s="677"/>
      <c r="AB98" s="676"/>
      <c r="AC98" s="676"/>
      <c r="AD98" s="676"/>
      <c r="AE98" s="524"/>
      <c r="AF98" s="524"/>
      <c r="AG98" s="659"/>
      <c r="AH98" s="524"/>
      <c r="AI98" s="524"/>
      <c r="AJ98" s="659"/>
      <c r="AK98" s="657">
        <f>R98+P98+N98+L98+J98+H98+T98+V98+X98+Z98+AB98+AD98+AF98+AH98+AJ98</f>
        <v>33</v>
      </c>
      <c r="AL98" s="666">
        <v>20</v>
      </c>
    </row>
    <row r="99" spans="1:38" ht="15.75" x14ac:dyDescent="0.25">
      <c r="A99" s="675">
        <v>21</v>
      </c>
      <c r="B99" s="664" t="s">
        <v>422</v>
      </c>
      <c r="C99" s="663" t="s">
        <v>421</v>
      </c>
      <c r="D99" s="459" t="s">
        <v>507</v>
      </c>
      <c r="E99" s="458">
        <v>2007</v>
      </c>
      <c r="F99" s="336" t="s">
        <v>231</v>
      </c>
      <c r="G99" s="670"/>
      <c r="H99" s="672"/>
      <c r="I99" s="670"/>
      <c r="J99" s="672"/>
      <c r="K99" s="672"/>
      <c r="L99" s="672"/>
      <c r="M99" s="671"/>
      <c r="N99" s="670"/>
      <c r="O99" s="672"/>
      <c r="P99" s="670"/>
      <c r="Q99" s="672"/>
      <c r="R99" s="670"/>
      <c r="S99" s="672"/>
      <c r="T99" s="670"/>
      <c r="U99" s="672"/>
      <c r="V99" s="670"/>
      <c r="W99" s="672">
        <v>30</v>
      </c>
      <c r="X99" s="674">
        <v>16</v>
      </c>
      <c r="Y99" s="672">
        <v>14</v>
      </c>
      <c r="Z99" s="670">
        <v>16</v>
      </c>
      <c r="AA99" s="672"/>
      <c r="AB99" s="670"/>
      <c r="AC99" s="673"/>
      <c r="AD99" s="673"/>
      <c r="AE99" s="524"/>
      <c r="AF99" s="524"/>
      <c r="AG99" s="670"/>
      <c r="AH99" s="672"/>
      <c r="AI99" s="671"/>
      <c r="AJ99" s="670"/>
      <c r="AK99" s="657">
        <f>R99+P99+N99+L99+J99+H99+T99+V99+X99+Z99+AB99+AD99+AF99+AH99+AJ99</f>
        <v>32</v>
      </c>
      <c r="AL99" s="669">
        <v>21</v>
      </c>
    </row>
    <row r="100" spans="1:38" ht="15.75" x14ac:dyDescent="0.25">
      <c r="A100" s="668">
        <v>22</v>
      </c>
      <c r="B100" s="662" t="s">
        <v>240</v>
      </c>
      <c r="C100" s="662" t="s">
        <v>372</v>
      </c>
      <c r="D100" s="662" t="s">
        <v>544</v>
      </c>
      <c r="E100" s="661">
        <v>2006</v>
      </c>
      <c r="F100" s="661" t="s">
        <v>241</v>
      </c>
      <c r="G100" s="660"/>
      <c r="H100" s="524"/>
      <c r="I100" s="658"/>
      <c r="J100" s="524"/>
      <c r="K100" s="524"/>
      <c r="L100" s="524"/>
      <c r="M100" s="659"/>
      <c r="N100" s="658"/>
      <c r="O100" s="524"/>
      <c r="P100" s="658"/>
      <c r="Q100" s="524"/>
      <c r="R100" s="658"/>
      <c r="S100" s="524"/>
      <c r="T100" s="658"/>
      <c r="U100" s="524"/>
      <c r="V100" s="658"/>
      <c r="W100" s="524">
        <v>39</v>
      </c>
      <c r="X100" s="659">
        <v>10</v>
      </c>
      <c r="Y100" s="524">
        <v>18</v>
      </c>
      <c r="Z100" s="658">
        <v>14</v>
      </c>
      <c r="AA100" s="524"/>
      <c r="AB100" s="659"/>
      <c r="AC100" s="660"/>
      <c r="AD100" s="660"/>
      <c r="AE100" s="524"/>
      <c r="AF100" s="524"/>
      <c r="AG100" s="658"/>
      <c r="AH100" s="524"/>
      <c r="AI100" s="659"/>
      <c r="AJ100" s="667"/>
      <c r="AK100" s="657">
        <f>R100+P100+N100+L100+J100+H100+T100+V100+X100+Z100+AB100+AD100+AF100+AH100+AJ100</f>
        <v>24</v>
      </c>
      <c r="AL100" s="666">
        <v>22</v>
      </c>
    </row>
    <row r="101" spans="1:38" ht="15.75" x14ac:dyDescent="0.25">
      <c r="A101" s="665">
        <v>23</v>
      </c>
      <c r="B101" s="664" t="s">
        <v>422</v>
      </c>
      <c r="C101" s="663" t="s">
        <v>421</v>
      </c>
      <c r="D101" s="662" t="s">
        <v>543</v>
      </c>
      <c r="E101" s="661">
        <v>2007</v>
      </c>
      <c r="F101" s="661" t="s">
        <v>231</v>
      </c>
      <c r="G101" s="660"/>
      <c r="H101" s="524"/>
      <c r="I101" s="659"/>
      <c r="J101" s="524"/>
      <c r="K101" s="658"/>
      <c r="L101" s="660"/>
      <c r="M101" s="524"/>
      <c r="N101" s="524"/>
      <c r="O101" s="524"/>
      <c r="P101" s="524"/>
      <c r="Q101" s="524"/>
      <c r="R101" s="659"/>
      <c r="S101" s="524"/>
      <c r="T101" s="659"/>
      <c r="U101" s="660"/>
      <c r="V101" s="524"/>
      <c r="W101" s="658">
        <v>46</v>
      </c>
      <c r="X101" s="524">
        <v>6</v>
      </c>
      <c r="Y101" s="524">
        <v>14</v>
      </c>
      <c r="Z101" s="659">
        <v>16</v>
      </c>
      <c r="AA101" s="524"/>
      <c r="AB101" s="658"/>
      <c r="AC101" s="524"/>
      <c r="AD101" s="658"/>
      <c r="AE101" s="524"/>
      <c r="AF101" s="524"/>
      <c r="AG101" s="659"/>
      <c r="AH101" s="658"/>
      <c r="AI101" s="524"/>
      <c r="AJ101" s="524"/>
      <c r="AK101" s="657">
        <f>R101+P101+N101+L101+J101+H101+T101+V101+X101+Z101+AB101+AD101+AF101+AH101+AJ101</f>
        <v>22</v>
      </c>
      <c r="AL101" s="656">
        <v>23</v>
      </c>
    </row>
  </sheetData>
  <mergeCells count="38">
    <mergeCell ref="A78:AL78"/>
    <mergeCell ref="A41:F41"/>
    <mergeCell ref="K3:N3"/>
    <mergeCell ref="K4:L4"/>
    <mergeCell ref="M4:N4"/>
    <mergeCell ref="A3:A5"/>
    <mergeCell ref="B3:B5"/>
    <mergeCell ref="C3:C5"/>
    <mergeCell ref="D3:D5"/>
    <mergeCell ref="A6:F6"/>
    <mergeCell ref="A10:E10"/>
    <mergeCell ref="G4:H4"/>
    <mergeCell ref="I4:J4"/>
    <mergeCell ref="U4:V4"/>
    <mergeCell ref="W4:X4"/>
    <mergeCell ref="Y4:Z4"/>
    <mergeCell ref="O4:P4"/>
    <mergeCell ref="Q4:R4"/>
    <mergeCell ref="S4:T4"/>
    <mergeCell ref="A1:AF2"/>
    <mergeCell ref="F3:F5"/>
    <mergeCell ref="G3:J3"/>
    <mergeCell ref="E3:E5"/>
    <mergeCell ref="A21:AK21"/>
    <mergeCell ref="A29:AK29"/>
    <mergeCell ref="O3:R3"/>
    <mergeCell ref="S3:V3"/>
    <mergeCell ref="W3:Z3"/>
    <mergeCell ref="AA3:AB3"/>
    <mergeCell ref="AA4:AB4"/>
    <mergeCell ref="AI4:AJ4"/>
    <mergeCell ref="AK3:AK5"/>
    <mergeCell ref="AL3:AL5"/>
    <mergeCell ref="AG3:AJ3"/>
    <mergeCell ref="AC4:AD4"/>
    <mergeCell ref="AG4:AH4"/>
    <mergeCell ref="AC3:AF3"/>
    <mergeCell ref="AE4:A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61"/>
  <sheetViews>
    <sheetView zoomScaleNormal="100" zoomScaleSheetLayoutView="70" workbookViewId="0">
      <pane xSplit="6" ySplit="4" topLeftCell="S32" activePane="bottomRight" state="frozen"/>
      <selection activeCell="G137" activeCellId="4" sqref="F137 E148 J151 J142 G137"/>
      <selection pane="topRight" activeCell="G137" activeCellId="4" sqref="F137 E148 J151 J142 G137"/>
      <selection pane="bottomLeft" activeCell="G137" activeCellId="4" sqref="F137 E148 J151 J142 G137"/>
      <selection pane="bottomRight" activeCell="BB49" sqref="BB49"/>
    </sheetView>
  </sheetViews>
  <sheetFormatPr defaultRowHeight="12.75" x14ac:dyDescent="0.2"/>
  <cols>
    <col min="1" max="1" width="5.7109375" style="224" customWidth="1"/>
    <col min="2" max="2" width="12.5703125" style="224" customWidth="1"/>
    <col min="3" max="3" width="24" style="224" customWidth="1"/>
    <col min="4" max="4" width="2.5703125" style="224" hidden="1" customWidth="1"/>
    <col min="5" max="5" width="9.85546875" style="224" customWidth="1"/>
    <col min="6" max="7" width="7.28515625" style="224" customWidth="1"/>
    <col min="8" max="8" width="7.140625" style="224" customWidth="1"/>
    <col min="9" max="9" width="6.85546875" style="224" customWidth="1"/>
    <col min="10" max="10" width="7.140625" style="224" customWidth="1"/>
    <col min="11" max="11" width="5.7109375" style="224" customWidth="1"/>
    <col min="12" max="12" width="7.28515625" style="224" customWidth="1"/>
    <col min="13" max="13" width="7.140625" style="224" customWidth="1"/>
    <col min="14" max="14" width="9" style="224" customWidth="1"/>
    <col min="15" max="15" width="5.7109375" style="224" customWidth="1"/>
    <col min="16" max="16" width="7.28515625" style="224" customWidth="1"/>
    <col min="17" max="17" width="5.7109375" style="224" customWidth="1"/>
    <col min="18" max="18" width="7.140625" style="224" customWidth="1"/>
    <col min="19" max="19" width="5.7109375" style="224" customWidth="1"/>
    <col min="20" max="20" width="7.28515625" style="224" customWidth="1"/>
    <col min="21" max="21" width="5.7109375" style="224" customWidth="1"/>
    <col min="22" max="22" width="7.7109375" style="224" customWidth="1"/>
    <col min="23" max="23" width="5.7109375" style="224" customWidth="1"/>
    <col min="24" max="24" width="8" style="224" customWidth="1"/>
    <col min="25" max="25" width="5.7109375" style="224" customWidth="1"/>
    <col min="26" max="26" width="7" style="224" customWidth="1"/>
    <col min="27" max="29" width="7.140625" style="224" customWidth="1"/>
    <col min="30" max="30" width="11.5703125" style="224" customWidth="1"/>
    <col min="31" max="31" width="7.140625" style="224" customWidth="1"/>
    <col min="32" max="32" width="8.5703125" style="224" customWidth="1"/>
    <col min="33" max="34" width="7.140625" style="224" customWidth="1"/>
    <col min="35" max="35" width="5.7109375" style="224" customWidth="1"/>
    <col min="36" max="36" width="7.42578125" style="224" customWidth="1"/>
    <col min="37" max="37" width="5.7109375" style="224" customWidth="1"/>
    <col min="38" max="38" width="7.28515625" style="224" customWidth="1"/>
    <col min="39" max="39" width="5" style="226" customWidth="1"/>
    <col min="40" max="40" width="7" style="224" customWidth="1"/>
    <col min="41" max="41" width="7.28515625" style="226" customWidth="1"/>
    <col min="42" max="42" width="7.85546875" style="224" customWidth="1"/>
    <col min="43" max="43" width="6.42578125" style="232" customWidth="1"/>
    <col min="44" max="44" width="8.85546875" style="232" customWidth="1"/>
    <col min="45" max="45" width="5.7109375" style="232" customWidth="1"/>
    <col min="46" max="46" width="8.140625" style="232" customWidth="1"/>
    <col min="47" max="47" width="5.7109375" style="232" customWidth="1"/>
    <col min="48" max="48" width="7.85546875" style="232" customWidth="1"/>
    <col min="49" max="49" width="11" style="225" customWidth="1"/>
    <col min="50" max="50" width="9.42578125" style="224" customWidth="1"/>
    <col min="51" max="16384" width="9.140625" style="224"/>
  </cols>
  <sheetData>
    <row r="1" spans="1:129" ht="14.25" customHeight="1" x14ac:dyDescent="0.25">
      <c r="A1" s="448" t="s">
        <v>371</v>
      </c>
      <c r="B1" s="447"/>
      <c r="C1" s="447"/>
      <c r="D1" s="447"/>
      <c r="E1" s="447"/>
      <c r="F1" s="447"/>
      <c r="G1" s="447"/>
      <c r="H1" s="447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5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</row>
    <row r="2" spans="1:129" ht="20.25" customHeight="1" x14ac:dyDescent="0.25">
      <c r="A2" s="444"/>
      <c r="B2" s="443"/>
      <c r="C2" s="443"/>
      <c r="D2" s="443"/>
      <c r="E2" s="443"/>
      <c r="F2" s="443"/>
      <c r="G2" s="443"/>
      <c r="H2" s="443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</row>
    <row r="3" spans="1:129" s="427" customFormat="1" ht="72.75" customHeight="1" x14ac:dyDescent="0.25">
      <c r="A3" s="420" t="s">
        <v>370</v>
      </c>
      <c r="B3" s="420" t="s">
        <v>369</v>
      </c>
      <c r="C3" s="420" t="s">
        <v>368</v>
      </c>
      <c r="D3" s="420" t="s">
        <v>367</v>
      </c>
      <c r="E3" s="420" t="s">
        <v>366</v>
      </c>
      <c r="F3" s="420" t="s">
        <v>365</v>
      </c>
      <c r="G3" s="432" t="s">
        <v>542</v>
      </c>
      <c r="H3" s="431"/>
      <c r="I3" s="433"/>
      <c r="J3" s="421"/>
      <c r="K3" s="584" t="s">
        <v>541</v>
      </c>
      <c r="L3" s="655"/>
      <c r="M3" s="439" t="s">
        <v>362</v>
      </c>
      <c r="N3" s="424"/>
      <c r="O3" s="438" t="s">
        <v>361</v>
      </c>
      <c r="P3" s="438"/>
      <c r="Q3" s="438"/>
      <c r="R3" s="438"/>
      <c r="S3" s="437" t="s">
        <v>540</v>
      </c>
      <c r="T3" s="437"/>
      <c r="U3" s="437"/>
      <c r="V3" s="437"/>
      <c r="W3" s="437" t="s">
        <v>359</v>
      </c>
      <c r="X3" s="437"/>
      <c r="Y3" s="437"/>
      <c r="Z3" s="437"/>
      <c r="AA3" s="436" t="s">
        <v>358</v>
      </c>
      <c r="AB3" s="435"/>
      <c r="AC3" s="435"/>
      <c r="AD3" s="435"/>
      <c r="AE3" s="435"/>
      <c r="AF3" s="435"/>
      <c r="AG3" s="435"/>
      <c r="AH3" s="434"/>
      <c r="AI3" s="431" t="s">
        <v>357</v>
      </c>
      <c r="AJ3" s="431"/>
      <c r="AK3" s="431"/>
      <c r="AL3" s="431"/>
      <c r="AM3" s="432" t="s">
        <v>356</v>
      </c>
      <c r="AN3" s="580"/>
      <c r="AO3" s="432" t="s">
        <v>355</v>
      </c>
      <c r="AP3" s="433"/>
      <c r="AQ3" s="433"/>
      <c r="AR3" s="421"/>
      <c r="AS3" s="432" t="s">
        <v>354</v>
      </c>
      <c r="AT3" s="431"/>
      <c r="AU3" s="431"/>
      <c r="AV3" s="431"/>
      <c r="AW3" s="430" t="s">
        <v>353</v>
      </c>
      <c r="AX3" s="438" t="s">
        <v>352</v>
      </c>
      <c r="AY3" s="428"/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8"/>
      <c r="BN3" s="428"/>
      <c r="BO3" s="428"/>
      <c r="BP3" s="428"/>
      <c r="BQ3" s="428"/>
      <c r="BR3" s="428"/>
      <c r="BS3" s="428"/>
      <c r="BT3" s="428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  <c r="CI3" s="428"/>
      <c r="CJ3" s="428"/>
      <c r="CK3" s="428"/>
      <c r="CL3" s="428"/>
      <c r="CM3" s="428"/>
      <c r="CN3" s="428"/>
      <c r="CO3" s="428"/>
      <c r="CP3" s="428"/>
      <c r="CQ3" s="428"/>
      <c r="CR3" s="428"/>
      <c r="CS3" s="428"/>
      <c r="CT3" s="428"/>
      <c r="CU3" s="428"/>
      <c r="CV3" s="428"/>
      <c r="CW3" s="428"/>
      <c r="CX3" s="428"/>
      <c r="CY3" s="428"/>
      <c r="CZ3" s="428"/>
      <c r="DA3" s="428"/>
      <c r="DB3" s="428"/>
      <c r="DC3" s="428"/>
      <c r="DD3" s="428"/>
      <c r="DE3" s="428"/>
      <c r="DF3" s="428"/>
      <c r="DG3" s="428"/>
      <c r="DH3" s="428"/>
      <c r="DI3" s="428"/>
      <c r="DJ3" s="428"/>
      <c r="DK3" s="428"/>
      <c r="DL3" s="428"/>
      <c r="DM3" s="428"/>
      <c r="DN3" s="428"/>
      <c r="DO3" s="428"/>
      <c r="DP3" s="428"/>
      <c r="DQ3" s="428"/>
      <c r="DR3" s="428"/>
      <c r="DS3" s="428"/>
      <c r="DT3" s="428"/>
      <c r="DU3" s="428"/>
      <c r="DV3" s="428"/>
      <c r="DW3" s="428"/>
      <c r="DX3" s="428"/>
      <c r="DY3" s="428"/>
    </row>
    <row r="4" spans="1:129" ht="41.25" customHeight="1" x14ac:dyDescent="0.25">
      <c r="A4" s="420"/>
      <c r="B4" s="420"/>
      <c r="C4" s="420"/>
      <c r="D4" s="420"/>
      <c r="E4" s="420"/>
      <c r="F4" s="420"/>
      <c r="G4" s="423" t="s">
        <v>345</v>
      </c>
      <c r="H4" s="420"/>
      <c r="I4" s="422" t="s">
        <v>481</v>
      </c>
      <c r="J4" s="423"/>
      <c r="K4" s="420" t="s">
        <v>347</v>
      </c>
      <c r="L4" s="420"/>
      <c r="M4" s="426" t="s">
        <v>350</v>
      </c>
      <c r="N4" s="421"/>
      <c r="O4" s="422" t="s">
        <v>349</v>
      </c>
      <c r="P4" s="421"/>
      <c r="Q4" s="422" t="s">
        <v>539</v>
      </c>
      <c r="R4" s="421"/>
      <c r="S4" s="420" t="s">
        <v>347</v>
      </c>
      <c r="T4" s="420"/>
      <c r="U4" s="420" t="s">
        <v>346</v>
      </c>
      <c r="V4" s="420"/>
      <c r="W4" s="420" t="s">
        <v>345</v>
      </c>
      <c r="X4" s="420"/>
      <c r="Y4" s="420" t="s">
        <v>344</v>
      </c>
      <c r="Z4" s="420"/>
      <c r="AA4" s="425" t="s">
        <v>342</v>
      </c>
      <c r="AB4" s="424"/>
      <c r="AC4" s="425" t="s">
        <v>342</v>
      </c>
      <c r="AD4" s="424"/>
      <c r="AE4" s="425" t="s">
        <v>342</v>
      </c>
      <c r="AF4" s="424"/>
      <c r="AG4" s="425" t="s">
        <v>342</v>
      </c>
      <c r="AH4" s="424"/>
      <c r="AI4" s="420" t="s">
        <v>342</v>
      </c>
      <c r="AJ4" s="420"/>
      <c r="AK4" s="420" t="s">
        <v>341</v>
      </c>
      <c r="AL4" s="420"/>
      <c r="AM4" s="422" t="s">
        <v>340</v>
      </c>
      <c r="AN4" s="423"/>
      <c r="AO4" s="422" t="s">
        <v>339</v>
      </c>
      <c r="AP4" s="423"/>
      <c r="AQ4" s="420" t="s">
        <v>338</v>
      </c>
      <c r="AR4" s="420"/>
      <c r="AS4" s="422" t="s">
        <v>337</v>
      </c>
      <c r="AT4" s="421"/>
      <c r="AU4" s="420" t="s">
        <v>336</v>
      </c>
      <c r="AV4" s="420"/>
      <c r="AW4" s="415"/>
      <c r="AX4" s="438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</row>
    <row r="5" spans="1:129" ht="12.75" customHeight="1" thickBot="1" x14ac:dyDescent="0.3">
      <c r="A5" s="419"/>
      <c r="B5" s="420"/>
      <c r="C5" s="420"/>
      <c r="D5" s="419"/>
      <c r="E5" s="420"/>
      <c r="F5" s="420"/>
      <c r="G5" s="336" t="s">
        <v>8</v>
      </c>
      <c r="H5" s="336" t="s">
        <v>334</v>
      </c>
      <c r="I5" s="336" t="s">
        <v>8</v>
      </c>
      <c r="J5" s="336" t="s">
        <v>334</v>
      </c>
      <c r="K5" s="336" t="s">
        <v>8</v>
      </c>
      <c r="L5" s="336" t="s">
        <v>334</v>
      </c>
      <c r="M5" s="336" t="s">
        <v>8</v>
      </c>
      <c r="N5" s="336" t="s">
        <v>335</v>
      </c>
      <c r="O5" s="336" t="s">
        <v>8</v>
      </c>
      <c r="P5" s="336" t="s">
        <v>334</v>
      </c>
      <c r="Q5" s="336" t="s">
        <v>8</v>
      </c>
      <c r="R5" s="336" t="s">
        <v>334</v>
      </c>
      <c r="S5" s="336" t="s">
        <v>8</v>
      </c>
      <c r="T5" s="336" t="s">
        <v>334</v>
      </c>
      <c r="U5" s="336" t="s">
        <v>8</v>
      </c>
      <c r="V5" s="336" t="s">
        <v>334</v>
      </c>
      <c r="W5" s="336" t="s">
        <v>8</v>
      </c>
      <c r="X5" s="336" t="s">
        <v>334</v>
      </c>
      <c r="Y5" s="336" t="s">
        <v>8</v>
      </c>
      <c r="Z5" s="336" t="s">
        <v>334</v>
      </c>
      <c r="AA5" s="336" t="s">
        <v>8</v>
      </c>
      <c r="AB5" s="336" t="s">
        <v>334</v>
      </c>
      <c r="AC5" s="336" t="s">
        <v>8</v>
      </c>
      <c r="AD5" s="336" t="s">
        <v>334</v>
      </c>
      <c r="AE5" s="336" t="s">
        <v>8</v>
      </c>
      <c r="AF5" s="336" t="s">
        <v>334</v>
      </c>
      <c r="AG5" s="336" t="s">
        <v>8</v>
      </c>
      <c r="AH5" s="336" t="s">
        <v>334</v>
      </c>
      <c r="AI5" s="336" t="s">
        <v>8</v>
      </c>
      <c r="AJ5" s="336" t="s">
        <v>334</v>
      </c>
      <c r="AK5" s="336" t="s">
        <v>8</v>
      </c>
      <c r="AL5" s="336" t="s">
        <v>334</v>
      </c>
      <c r="AM5" s="336" t="s">
        <v>8</v>
      </c>
      <c r="AN5" s="336" t="s">
        <v>334</v>
      </c>
      <c r="AO5" s="336" t="s">
        <v>8</v>
      </c>
      <c r="AP5" s="336" t="s">
        <v>334</v>
      </c>
      <c r="AQ5" s="336" t="s">
        <v>8</v>
      </c>
      <c r="AR5" s="336" t="s">
        <v>334</v>
      </c>
      <c r="AS5" s="336" t="s">
        <v>8</v>
      </c>
      <c r="AT5" s="336" t="s">
        <v>334</v>
      </c>
      <c r="AU5" s="336" t="s">
        <v>8</v>
      </c>
      <c r="AV5" s="336" t="s">
        <v>335</v>
      </c>
      <c r="AW5" s="575"/>
      <c r="AX5" s="438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</row>
    <row r="6" spans="1:129" ht="17.25" customHeight="1" x14ac:dyDescent="0.25">
      <c r="A6" s="654"/>
      <c r="B6" s="653" t="s">
        <v>538</v>
      </c>
      <c r="C6" s="652"/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652"/>
      <c r="AL6" s="652"/>
      <c r="AM6" s="652"/>
      <c r="AN6" s="652"/>
      <c r="AO6" s="652"/>
      <c r="AP6" s="652"/>
      <c r="AQ6" s="652"/>
      <c r="AR6" s="652"/>
      <c r="AS6" s="652"/>
      <c r="AT6" s="652"/>
      <c r="AU6" s="652"/>
      <c r="AV6" s="652"/>
      <c r="AW6" s="652"/>
      <c r="AX6" s="651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</row>
    <row r="7" spans="1:129" ht="14.25" customHeight="1" x14ac:dyDescent="0.25">
      <c r="A7" s="293">
        <v>1</v>
      </c>
      <c r="B7" s="375" t="s">
        <v>317</v>
      </c>
      <c r="C7" s="375" t="s">
        <v>537</v>
      </c>
      <c r="D7" s="293"/>
      <c r="E7" s="340">
        <v>1990</v>
      </c>
      <c r="F7" s="335" t="s">
        <v>298</v>
      </c>
      <c r="G7" s="647"/>
      <c r="H7" s="642"/>
      <c r="I7" s="644"/>
      <c r="J7" s="642"/>
      <c r="K7" s="644"/>
      <c r="L7" s="641"/>
      <c r="M7" s="642">
        <v>6</v>
      </c>
      <c r="N7" s="642">
        <v>63</v>
      </c>
      <c r="O7" s="646"/>
      <c r="P7" s="646"/>
      <c r="Q7" s="646"/>
      <c r="R7" s="646"/>
      <c r="S7" s="644">
        <v>5</v>
      </c>
      <c r="T7" s="641">
        <v>87</v>
      </c>
      <c r="U7" s="644"/>
      <c r="V7" s="642"/>
      <c r="W7" s="646">
        <v>8</v>
      </c>
      <c r="X7" s="646">
        <v>78</v>
      </c>
      <c r="Y7" s="646"/>
      <c r="Z7" s="646"/>
      <c r="AA7" s="642">
        <v>1</v>
      </c>
      <c r="AB7" s="642">
        <v>75</v>
      </c>
      <c r="AC7" s="642">
        <v>1</v>
      </c>
      <c r="AD7" s="642">
        <v>75</v>
      </c>
      <c r="AE7" s="642">
        <v>1</v>
      </c>
      <c r="AF7" s="642">
        <v>75</v>
      </c>
      <c r="AG7" s="642">
        <v>1</v>
      </c>
      <c r="AH7" s="642">
        <v>75</v>
      </c>
      <c r="AI7" s="641"/>
      <c r="AJ7" s="641"/>
      <c r="AK7" s="644"/>
      <c r="AL7" s="641"/>
      <c r="AM7" s="642">
        <v>3</v>
      </c>
      <c r="AN7" s="642">
        <v>69.75</v>
      </c>
      <c r="AO7" s="642"/>
      <c r="AP7" s="642"/>
      <c r="AQ7" s="642"/>
      <c r="AR7" s="642"/>
      <c r="AS7" s="641"/>
      <c r="AT7" s="641"/>
      <c r="AU7" s="644"/>
      <c r="AV7" s="641"/>
      <c r="AW7" s="589">
        <f>H7+J7+L7+N7+P7+R7+T7+V7+X7+Z7+AB7+AD7+AF7+AH7+AJ7+AL7+AN7+AP7+AR7+AT7+AV7</f>
        <v>597.75</v>
      </c>
      <c r="AX7" s="624">
        <v>1</v>
      </c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2"/>
      <c r="BU7" s="232"/>
      <c r="BV7" s="232"/>
      <c r="BW7" s="232"/>
      <c r="BX7" s="232"/>
      <c r="BY7" s="232"/>
      <c r="BZ7" s="232"/>
      <c r="CA7" s="232"/>
      <c r="CB7" s="232"/>
    </row>
    <row r="8" spans="1:129" ht="15" customHeight="1" x14ac:dyDescent="0.25">
      <c r="A8" s="336">
        <v>2</v>
      </c>
      <c r="B8" s="650" t="s">
        <v>240</v>
      </c>
      <c r="C8" s="650" t="s">
        <v>536</v>
      </c>
      <c r="D8" s="235"/>
      <c r="E8" s="648">
        <v>1987</v>
      </c>
      <c r="F8" s="335" t="s">
        <v>309</v>
      </c>
      <c r="G8" s="647"/>
      <c r="H8" s="642"/>
      <c r="I8" s="644"/>
      <c r="J8" s="642"/>
      <c r="K8" s="646"/>
      <c r="L8" s="646"/>
      <c r="M8" s="645">
        <v>3</v>
      </c>
      <c r="N8" s="649">
        <v>69.75</v>
      </c>
      <c r="O8" s="646"/>
      <c r="P8" s="646"/>
      <c r="Q8" s="646"/>
      <c r="R8" s="646"/>
      <c r="S8" s="644">
        <v>3</v>
      </c>
      <c r="T8" s="641">
        <v>93</v>
      </c>
      <c r="U8" s="644">
        <v>2</v>
      </c>
      <c r="V8" s="642">
        <v>48</v>
      </c>
      <c r="W8" s="646">
        <v>3</v>
      </c>
      <c r="X8" s="646">
        <v>93</v>
      </c>
      <c r="Y8" s="646">
        <v>1</v>
      </c>
      <c r="Z8" s="646">
        <v>50</v>
      </c>
      <c r="AA8" s="645"/>
      <c r="AB8" s="645"/>
      <c r="AC8" s="645"/>
      <c r="AD8" s="645"/>
      <c r="AE8" s="645"/>
      <c r="AF8" s="645"/>
      <c r="AG8" s="645"/>
      <c r="AH8" s="645"/>
      <c r="AI8" s="641"/>
      <c r="AJ8" s="641"/>
      <c r="AK8" s="644"/>
      <c r="AL8" s="641"/>
      <c r="AM8" s="642"/>
      <c r="AN8" s="642"/>
      <c r="AO8" s="642"/>
      <c r="AP8" s="642"/>
      <c r="AQ8" s="642"/>
      <c r="AR8" s="642"/>
      <c r="AS8" s="641"/>
      <c r="AT8" s="641"/>
      <c r="AU8" s="644"/>
      <c r="AV8" s="641"/>
      <c r="AW8" s="589">
        <f>H8+J8+L8+N8+P8+R8+T8+V8+X8+Z8+AB8+AD8+AF8+AH8+AJ8+AL8+AN8+AP8+AR8+AT8+AV8</f>
        <v>353.75</v>
      </c>
      <c r="AX8" s="624">
        <v>2</v>
      </c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</row>
    <row r="9" spans="1:129" s="395" customFormat="1" ht="15" hidden="1" customHeight="1" x14ac:dyDescent="0.25">
      <c r="A9" s="293">
        <v>7</v>
      </c>
      <c r="B9" s="296" t="s">
        <v>317</v>
      </c>
      <c r="C9" s="296" t="s">
        <v>535</v>
      </c>
      <c r="D9" s="294"/>
      <c r="E9" s="648">
        <v>1990</v>
      </c>
      <c r="F9" s="342" t="s">
        <v>300</v>
      </c>
      <c r="G9" s="647"/>
      <c r="H9" s="642"/>
      <c r="I9" s="644"/>
      <c r="J9" s="642"/>
      <c r="K9" s="644"/>
      <c r="L9" s="641"/>
      <c r="M9" s="645"/>
      <c r="N9" s="645"/>
      <c r="O9" s="646"/>
      <c r="P9" s="646"/>
      <c r="Q9" s="646"/>
      <c r="R9" s="646"/>
      <c r="S9" s="644"/>
      <c r="T9" s="641"/>
      <c r="U9" s="644"/>
      <c r="V9" s="642"/>
      <c r="W9" s="646"/>
      <c r="X9" s="646"/>
      <c r="Y9" s="646"/>
      <c r="Z9" s="646"/>
      <c r="AA9" s="645"/>
      <c r="AB9" s="645"/>
      <c r="AC9" s="645"/>
      <c r="AD9" s="645"/>
      <c r="AE9" s="645"/>
      <c r="AF9" s="645"/>
      <c r="AG9" s="645"/>
      <c r="AH9" s="645"/>
      <c r="AI9" s="641"/>
      <c r="AJ9" s="641"/>
      <c r="AK9" s="644"/>
      <c r="AL9" s="641"/>
      <c r="AM9" s="642"/>
      <c r="AN9" s="642"/>
      <c r="AO9" s="643"/>
      <c r="AP9" s="643"/>
      <c r="AQ9" s="642"/>
      <c r="AR9" s="642"/>
      <c r="AS9" s="641"/>
      <c r="AT9" s="641"/>
      <c r="AU9" s="640"/>
      <c r="AV9" s="639"/>
      <c r="AW9" s="638">
        <f>H9+J9+L9+N9+P9+R9+T9+V9+X9+Z9+AB9+AD9+AF9+AH9+AJ9+AL9+AN9+AP9+AR9</f>
        <v>0</v>
      </c>
      <c r="AX9" s="637"/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8"/>
      <c r="CJ9" s="398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8"/>
      <c r="CZ9" s="398"/>
      <c r="DA9" s="398"/>
      <c r="DB9" s="398"/>
      <c r="DC9" s="398"/>
      <c r="DD9" s="398"/>
      <c r="DE9" s="398"/>
      <c r="DF9" s="398"/>
      <c r="DG9" s="398"/>
      <c r="DH9" s="398"/>
      <c r="DI9" s="398"/>
      <c r="DJ9" s="398"/>
      <c r="DK9" s="398"/>
      <c r="DL9" s="398"/>
      <c r="DM9" s="398"/>
      <c r="DN9" s="398"/>
      <c r="DO9" s="398"/>
      <c r="DP9" s="398"/>
      <c r="DQ9" s="398"/>
      <c r="DR9" s="398"/>
      <c r="DS9" s="398"/>
      <c r="DT9" s="398"/>
      <c r="DU9" s="398"/>
      <c r="DV9" s="398"/>
      <c r="DW9" s="398"/>
      <c r="DX9" s="398"/>
      <c r="DY9" s="398"/>
    </row>
    <row r="10" spans="1:129" ht="17.25" customHeight="1" x14ac:dyDescent="0.25">
      <c r="A10" s="623"/>
      <c r="B10" s="636" t="s">
        <v>315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  <c r="AA10" s="617"/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6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232"/>
      <c r="CX10" s="232"/>
      <c r="CY10" s="232"/>
      <c r="CZ10" s="232"/>
      <c r="DA10" s="232"/>
      <c r="DB10" s="232"/>
      <c r="DC10" s="232"/>
      <c r="DD10" s="232"/>
      <c r="DE10" s="232"/>
      <c r="DF10" s="232"/>
      <c r="DG10" s="232"/>
      <c r="DH10" s="232"/>
      <c r="DI10" s="232"/>
      <c r="DJ10" s="232"/>
      <c r="DK10" s="232"/>
      <c r="DL10" s="232"/>
      <c r="DM10" s="232"/>
      <c r="DN10" s="232"/>
      <c r="DO10" s="232"/>
      <c r="DP10" s="232"/>
      <c r="DQ10" s="232"/>
      <c r="DR10" s="232"/>
      <c r="DS10" s="232"/>
      <c r="DT10" s="232"/>
      <c r="DU10" s="232"/>
      <c r="DV10" s="232"/>
      <c r="DW10" s="232"/>
      <c r="DX10" s="232"/>
      <c r="DY10" s="232"/>
    </row>
    <row r="11" spans="1:129" ht="15" customHeight="1" x14ac:dyDescent="0.25">
      <c r="A11" s="336">
        <v>1</v>
      </c>
      <c r="B11" s="628" t="s">
        <v>240</v>
      </c>
      <c r="C11" s="635" t="s">
        <v>534</v>
      </c>
      <c r="D11" s="336"/>
      <c r="E11" s="336">
        <v>2000</v>
      </c>
      <c r="F11" s="336" t="s">
        <v>309</v>
      </c>
      <c r="G11" s="244">
        <v>10</v>
      </c>
      <c r="H11" s="244">
        <v>72</v>
      </c>
      <c r="I11" s="244">
        <v>4</v>
      </c>
      <c r="J11" s="244">
        <v>45</v>
      </c>
      <c r="K11" s="339">
        <v>1</v>
      </c>
      <c r="L11" s="339">
        <v>75</v>
      </c>
      <c r="M11" s="244">
        <v>1</v>
      </c>
      <c r="N11" s="244">
        <v>75</v>
      </c>
      <c r="O11" s="334">
        <v>1</v>
      </c>
      <c r="P11" s="334">
        <v>100</v>
      </c>
      <c r="Q11" s="334">
        <v>1</v>
      </c>
      <c r="R11" s="334">
        <v>50</v>
      </c>
      <c r="S11" s="244">
        <v>1</v>
      </c>
      <c r="T11" s="244">
        <v>100</v>
      </c>
      <c r="U11" s="244">
        <v>2</v>
      </c>
      <c r="V11" s="244">
        <v>48</v>
      </c>
      <c r="W11" s="244">
        <v>1</v>
      </c>
      <c r="X11" s="244">
        <v>100</v>
      </c>
      <c r="Y11" s="244">
        <v>1</v>
      </c>
      <c r="Z11" s="244">
        <v>50</v>
      </c>
      <c r="AA11" s="261">
        <v>1</v>
      </c>
      <c r="AB11" s="261">
        <v>75</v>
      </c>
      <c r="AC11" s="261">
        <v>2</v>
      </c>
      <c r="AD11" s="261">
        <v>72</v>
      </c>
      <c r="AE11" s="261">
        <v>1</v>
      </c>
      <c r="AF11" s="261">
        <v>75</v>
      </c>
      <c r="AG11" s="261">
        <v>1</v>
      </c>
      <c r="AH11" s="261">
        <v>75</v>
      </c>
      <c r="AI11" s="244">
        <v>1</v>
      </c>
      <c r="AJ11" s="244">
        <v>75</v>
      </c>
      <c r="AK11" s="244">
        <v>1</v>
      </c>
      <c r="AL11" s="244">
        <v>37.5</v>
      </c>
      <c r="AM11" s="244"/>
      <c r="AN11" s="244"/>
      <c r="AO11" s="244">
        <v>1</v>
      </c>
      <c r="AP11" s="244">
        <v>100</v>
      </c>
      <c r="AQ11" s="244">
        <v>1</v>
      </c>
      <c r="AR11" s="244">
        <v>50</v>
      </c>
      <c r="AS11" s="244">
        <v>1</v>
      </c>
      <c r="AT11" s="244">
        <v>75</v>
      </c>
      <c r="AU11" s="333">
        <v>1</v>
      </c>
      <c r="AV11" s="334">
        <v>37.5</v>
      </c>
      <c r="AW11" s="589">
        <f>H11+J11+L11+N11+P11+R11+T11+V11+X11+Z11+AB11+AD11+AF11+AH11+AJ11+AL11+AN11+AP11+AR11+AT11+AV11</f>
        <v>1387</v>
      </c>
      <c r="AX11" s="624">
        <v>1</v>
      </c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32"/>
      <c r="CX11" s="232"/>
      <c r="CY11" s="232"/>
      <c r="CZ11" s="232"/>
      <c r="DA11" s="232"/>
      <c r="DB11" s="232"/>
      <c r="DC11" s="232"/>
      <c r="DD11" s="232"/>
      <c r="DE11" s="232"/>
      <c r="DF11" s="232"/>
      <c r="DG11" s="232"/>
      <c r="DH11" s="232"/>
      <c r="DI11" s="232"/>
      <c r="DJ11" s="232"/>
      <c r="DK11" s="232"/>
      <c r="DL11" s="232"/>
      <c r="DM11" s="232"/>
      <c r="DN11" s="232"/>
      <c r="DO11" s="232"/>
      <c r="DP11" s="232"/>
      <c r="DQ11" s="232"/>
      <c r="DR11" s="232"/>
      <c r="DS11" s="232"/>
      <c r="DT11" s="232"/>
      <c r="DU11" s="232"/>
      <c r="DV11" s="232"/>
      <c r="DW11" s="232"/>
      <c r="DX11" s="232"/>
      <c r="DY11" s="232"/>
    </row>
    <row r="12" spans="1:129" ht="15" customHeight="1" x14ac:dyDescent="0.25">
      <c r="A12" s="336">
        <v>2</v>
      </c>
      <c r="B12" s="634" t="s">
        <v>245</v>
      </c>
      <c r="C12" s="633" t="s">
        <v>533</v>
      </c>
      <c r="D12" s="273"/>
      <c r="E12" s="631">
        <v>2000</v>
      </c>
      <c r="F12" s="273">
        <v>1</v>
      </c>
      <c r="G12" s="244">
        <v>8</v>
      </c>
      <c r="H12" s="244">
        <v>78</v>
      </c>
      <c r="I12" s="244">
        <v>6</v>
      </c>
      <c r="J12" s="244">
        <v>42</v>
      </c>
      <c r="K12" s="339">
        <v>2</v>
      </c>
      <c r="L12" s="339">
        <v>72</v>
      </c>
      <c r="M12" s="261">
        <v>2</v>
      </c>
      <c r="N12" s="261">
        <v>72</v>
      </c>
      <c r="O12" s="334">
        <v>2</v>
      </c>
      <c r="P12" s="334">
        <v>96</v>
      </c>
      <c r="Q12" s="334">
        <v>2</v>
      </c>
      <c r="R12" s="334">
        <v>48</v>
      </c>
      <c r="S12" s="244">
        <v>2</v>
      </c>
      <c r="T12" s="244">
        <v>96</v>
      </c>
      <c r="U12" s="244">
        <v>1</v>
      </c>
      <c r="V12" s="244">
        <v>50</v>
      </c>
      <c r="W12" s="244">
        <v>4</v>
      </c>
      <c r="X12" s="244">
        <v>90</v>
      </c>
      <c r="Y12" s="244">
        <v>2</v>
      </c>
      <c r="Z12" s="244">
        <v>48</v>
      </c>
      <c r="AA12" s="261"/>
      <c r="AB12" s="261"/>
      <c r="AC12" s="261">
        <v>1</v>
      </c>
      <c r="AD12" s="261">
        <v>75</v>
      </c>
      <c r="AE12" s="261">
        <v>2</v>
      </c>
      <c r="AF12" s="261">
        <v>72</v>
      </c>
      <c r="AG12" s="261">
        <v>2</v>
      </c>
      <c r="AH12" s="353">
        <v>72</v>
      </c>
      <c r="AI12" s="244"/>
      <c r="AJ12" s="244"/>
      <c r="AK12" s="244"/>
      <c r="AL12" s="244"/>
      <c r="AM12" s="244">
        <v>1</v>
      </c>
      <c r="AN12" s="244">
        <v>75</v>
      </c>
      <c r="AO12" s="244">
        <v>2</v>
      </c>
      <c r="AP12" s="244">
        <v>96</v>
      </c>
      <c r="AQ12" s="244">
        <v>2</v>
      </c>
      <c r="AR12" s="244">
        <v>48</v>
      </c>
      <c r="AS12" s="244"/>
      <c r="AT12" s="244"/>
      <c r="AU12" s="333"/>
      <c r="AV12" s="334"/>
      <c r="AW12" s="589">
        <f>H12+J12+L12+N12+P12+R12+T12+V12+X12+Z12+AB12+AD12+AF12+AH12+AJ12+AL12+AN12+AP12+AR12+AT12+AV12</f>
        <v>1130</v>
      </c>
      <c r="AX12" s="624">
        <v>2</v>
      </c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</row>
    <row r="13" spans="1:129" ht="15" customHeight="1" x14ac:dyDescent="0.25">
      <c r="A13" s="336">
        <v>3</v>
      </c>
      <c r="B13" s="352" t="s">
        <v>236</v>
      </c>
      <c r="C13" s="397" t="s">
        <v>532</v>
      </c>
      <c r="D13" s="288"/>
      <c r="E13" s="394">
        <v>1999</v>
      </c>
      <c r="F13" s="351" t="s">
        <v>298</v>
      </c>
      <c r="G13" s="244">
        <v>13</v>
      </c>
      <c r="H13" s="244">
        <v>66</v>
      </c>
      <c r="I13" s="244">
        <v>6</v>
      </c>
      <c r="J13" s="244">
        <v>42</v>
      </c>
      <c r="K13" s="339">
        <v>3</v>
      </c>
      <c r="L13" s="339">
        <v>69.75</v>
      </c>
      <c r="M13" s="261"/>
      <c r="N13" s="261"/>
      <c r="O13" s="339">
        <v>4</v>
      </c>
      <c r="P13" s="339">
        <v>90</v>
      </c>
      <c r="Q13" s="339">
        <v>2</v>
      </c>
      <c r="R13" s="339">
        <v>48</v>
      </c>
      <c r="S13" s="244"/>
      <c r="T13" s="244"/>
      <c r="U13" s="244"/>
      <c r="V13" s="244"/>
      <c r="W13" s="244">
        <v>7</v>
      </c>
      <c r="X13" s="244">
        <v>81</v>
      </c>
      <c r="Y13" s="244">
        <v>2</v>
      </c>
      <c r="Z13" s="244">
        <v>48</v>
      </c>
      <c r="AA13" s="261">
        <v>4</v>
      </c>
      <c r="AB13" s="261">
        <v>67.5</v>
      </c>
      <c r="AC13" s="261">
        <v>4</v>
      </c>
      <c r="AD13" s="261">
        <v>67.5</v>
      </c>
      <c r="AE13" s="261">
        <v>4</v>
      </c>
      <c r="AF13" s="261">
        <v>67.5</v>
      </c>
      <c r="AG13" s="261">
        <v>3</v>
      </c>
      <c r="AH13" s="261">
        <v>69.75</v>
      </c>
      <c r="AI13" s="339"/>
      <c r="AJ13" s="339"/>
      <c r="AK13" s="339"/>
      <c r="AL13" s="339"/>
      <c r="AM13" s="244">
        <v>16</v>
      </c>
      <c r="AN13" s="244">
        <v>45</v>
      </c>
      <c r="AO13" s="244">
        <v>3</v>
      </c>
      <c r="AP13" s="244">
        <v>93</v>
      </c>
      <c r="AQ13" s="244">
        <v>3</v>
      </c>
      <c r="AR13" s="244">
        <v>46</v>
      </c>
      <c r="AS13" s="244">
        <v>2</v>
      </c>
      <c r="AT13" s="244">
        <v>72</v>
      </c>
      <c r="AU13" s="244">
        <v>2</v>
      </c>
      <c r="AV13" s="244">
        <v>36</v>
      </c>
      <c r="AW13" s="589">
        <f>H13+J13+L13+N13+P13+R13+T13+V13+X13+Z13+AB13+AD13+AF13+AH13+AJ13+AL13+AN13+AP13+AR13+AT13+AV13</f>
        <v>1009</v>
      </c>
      <c r="AX13" s="624">
        <v>3</v>
      </c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</row>
    <row r="14" spans="1:129" ht="15" customHeight="1" x14ac:dyDescent="0.25">
      <c r="A14" s="336">
        <v>4</v>
      </c>
      <c r="B14" s="627" t="s">
        <v>240</v>
      </c>
      <c r="C14" s="632" t="s">
        <v>531</v>
      </c>
      <c r="D14" s="273"/>
      <c r="E14" s="631">
        <v>2000</v>
      </c>
      <c r="F14" s="273">
        <v>2</v>
      </c>
      <c r="G14" s="244">
        <v>11</v>
      </c>
      <c r="H14" s="244">
        <v>70</v>
      </c>
      <c r="I14" s="244">
        <v>4</v>
      </c>
      <c r="J14" s="244">
        <v>45</v>
      </c>
      <c r="K14" s="339">
        <v>5</v>
      </c>
      <c r="L14" s="339">
        <v>65.25</v>
      </c>
      <c r="M14" s="261">
        <v>5</v>
      </c>
      <c r="N14" s="261">
        <v>65.25</v>
      </c>
      <c r="O14" s="334">
        <v>3</v>
      </c>
      <c r="P14" s="334">
        <v>93</v>
      </c>
      <c r="Q14" s="334">
        <v>1</v>
      </c>
      <c r="R14" s="334">
        <v>50</v>
      </c>
      <c r="S14" s="244">
        <v>4</v>
      </c>
      <c r="T14" s="244">
        <v>90</v>
      </c>
      <c r="U14" s="244">
        <v>3</v>
      </c>
      <c r="V14" s="244">
        <v>46.5</v>
      </c>
      <c r="W14" s="244">
        <v>5</v>
      </c>
      <c r="X14" s="244">
        <v>87</v>
      </c>
      <c r="Y14" s="244">
        <v>4</v>
      </c>
      <c r="Z14" s="244">
        <v>45</v>
      </c>
      <c r="AA14" s="261">
        <v>2</v>
      </c>
      <c r="AB14" s="261">
        <v>72</v>
      </c>
      <c r="AC14" s="261">
        <v>3</v>
      </c>
      <c r="AD14" s="261">
        <v>69.75</v>
      </c>
      <c r="AE14" s="261">
        <v>3</v>
      </c>
      <c r="AF14" s="261">
        <v>69.75</v>
      </c>
      <c r="AG14" s="261">
        <v>4</v>
      </c>
      <c r="AH14" s="261">
        <v>67.5</v>
      </c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333"/>
      <c r="AV14" s="334"/>
      <c r="AW14" s="589">
        <f>H14+J14+L14+N14+P14+R14+T14+V14+X14+Z14+AB14+AD14+AF14+AH14+AJ14+AL14+AN14+AP14+AR14+AT14+AV14</f>
        <v>936</v>
      </c>
      <c r="AX14" s="624">
        <v>4</v>
      </c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2"/>
      <c r="CS14" s="232"/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2"/>
      <c r="DG14" s="232"/>
      <c r="DH14" s="232"/>
      <c r="DI14" s="232"/>
      <c r="DJ14" s="232"/>
      <c r="DK14" s="232"/>
      <c r="DL14" s="232"/>
      <c r="DM14" s="232"/>
      <c r="DN14" s="232"/>
      <c r="DO14" s="232"/>
      <c r="DP14" s="232"/>
      <c r="DQ14" s="232"/>
      <c r="DR14" s="232"/>
      <c r="DS14" s="232"/>
      <c r="DT14" s="232"/>
      <c r="DU14" s="232"/>
      <c r="DV14" s="232"/>
      <c r="DW14" s="232"/>
      <c r="DX14" s="232"/>
      <c r="DY14" s="232"/>
    </row>
    <row r="15" spans="1:129" ht="15" customHeight="1" x14ac:dyDescent="0.25">
      <c r="A15" s="336">
        <v>5</v>
      </c>
      <c r="B15" s="627" t="s">
        <v>240</v>
      </c>
      <c r="C15" s="352" t="s">
        <v>530</v>
      </c>
      <c r="D15" s="279"/>
      <c r="E15" s="279">
        <v>2001</v>
      </c>
      <c r="F15" s="279">
        <v>2</v>
      </c>
      <c r="G15" s="244">
        <v>14</v>
      </c>
      <c r="H15" s="244">
        <v>64</v>
      </c>
      <c r="I15" s="244"/>
      <c r="J15" s="244"/>
      <c r="K15" s="339">
        <v>8</v>
      </c>
      <c r="L15" s="339">
        <v>58.5</v>
      </c>
      <c r="M15" s="261">
        <v>9</v>
      </c>
      <c r="N15" s="261">
        <v>56.25</v>
      </c>
      <c r="O15" s="334">
        <v>7</v>
      </c>
      <c r="P15" s="334">
        <v>81</v>
      </c>
      <c r="Q15" s="334"/>
      <c r="R15" s="334"/>
      <c r="S15" s="244">
        <v>7</v>
      </c>
      <c r="T15" s="244">
        <v>81</v>
      </c>
      <c r="U15" s="244">
        <v>3</v>
      </c>
      <c r="V15" s="244">
        <v>46.5</v>
      </c>
      <c r="W15" s="244">
        <v>10</v>
      </c>
      <c r="X15" s="244">
        <v>72</v>
      </c>
      <c r="Y15" s="244">
        <v>5</v>
      </c>
      <c r="Z15" s="244">
        <v>43.5</v>
      </c>
      <c r="AA15" s="261">
        <v>3</v>
      </c>
      <c r="AB15" s="261">
        <v>69.75</v>
      </c>
      <c r="AC15" s="261"/>
      <c r="AD15" s="261"/>
      <c r="AE15" s="261"/>
      <c r="AF15" s="261"/>
      <c r="AG15" s="261"/>
      <c r="AH15" s="261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333"/>
      <c r="AV15" s="334"/>
      <c r="AW15" s="589">
        <f>H15+J15+L15+N15+P15+R15+T15+V15+X15+Z15+AB15+AD15+AF15+AH15+AJ15+AL15+AN15+AP15+AR15+AT15+AV15</f>
        <v>572.5</v>
      </c>
      <c r="AX15" s="624">
        <v>5</v>
      </c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2"/>
      <c r="CS15" s="232"/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2"/>
      <c r="DG15" s="232"/>
      <c r="DH15" s="232"/>
      <c r="DI15" s="232"/>
      <c r="DJ15" s="232"/>
      <c r="DK15" s="232"/>
      <c r="DL15" s="232"/>
      <c r="DM15" s="232"/>
      <c r="DN15" s="232"/>
      <c r="DO15" s="232"/>
      <c r="DP15" s="232"/>
      <c r="DQ15" s="232"/>
      <c r="DR15" s="232"/>
      <c r="DS15" s="232"/>
      <c r="DT15" s="232"/>
      <c r="DU15" s="232"/>
      <c r="DV15" s="232"/>
      <c r="DW15" s="232"/>
      <c r="DX15" s="232"/>
      <c r="DY15" s="232"/>
    </row>
    <row r="16" spans="1:129" ht="15" customHeight="1" x14ac:dyDescent="0.25">
      <c r="A16" s="496">
        <v>6</v>
      </c>
      <c r="B16" s="628" t="s">
        <v>245</v>
      </c>
      <c r="C16" s="630" t="s">
        <v>529</v>
      </c>
      <c r="D16" s="625"/>
      <c r="E16" s="496">
        <v>2001</v>
      </c>
      <c r="F16" s="496">
        <v>3</v>
      </c>
      <c r="G16" s="244"/>
      <c r="H16" s="244"/>
      <c r="I16" s="244"/>
      <c r="J16" s="244"/>
      <c r="K16" s="339">
        <v>7</v>
      </c>
      <c r="L16" s="339">
        <v>60.75</v>
      </c>
      <c r="M16" s="265">
        <v>8</v>
      </c>
      <c r="N16" s="261">
        <v>58.5</v>
      </c>
      <c r="O16" s="334"/>
      <c r="P16" s="334"/>
      <c r="Q16" s="334"/>
      <c r="R16" s="334"/>
      <c r="S16" s="244"/>
      <c r="T16" s="244"/>
      <c r="U16" s="244"/>
      <c r="V16" s="244"/>
      <c r="W16" s="248"/>
      <c r="X16" s="244"/>
      <c r="Y16" s="244"/>
      <c r="Z16" s="248"/>
      <c r="AA16" s="261"/>
      <c r="AB16" s="261"/>
      <c r="AC16" s="261"/>
      <c r="AD16" s="261"/>
      <c r="AE16" s="261"/>
      <c r="AF16" s="261"/>
      <c r="AG16" s="261"/>
      <c r="AH16" s="261"/>
      <c r="AI16" s="248"/>
      <c r="AJ16" s="244"/>
      <c r="AK16" s="244"/>
      <c r="AL16" s="244"/>
      <c r="AM16" s="244">
        <v>13</v>
      </c>
      <c r="AN16" s="244">
        <v>49.5</v>
      </c>
      <c r="AO16" s="244">
        <v>5</v>
      </c>
      <c r="AP16" s="301">
        <v>87</v>
      </c>
      <c r="AQ16" s="244">
        <v>2</v>
      </c>
      <c r="AR16" s="244">
        <v>48</v>
      </c>
      <c r="AS16" s="244">
        <v>5</v>
      </c>
      <c r="AT16" s="244">
        <v>65.25</v>
      </c>
      <c r="AU16" s="333">
        <v>3</v>
      </c>
      <c r="AV16" s="363">
        <v>34.799999999999997</v>
      </c>
      <c r="AW16" s="589">
        <f>H16+J16+L16+N16+P16+R16+T16+V16+X16+Z16+AB16+AD16+AF16+AH16+AJ16+AL16+AN16+AP16+AR16+AT16+AV16</f>
        <v>403.8</v>
      </c>
      <c r="AX16" s="624">
        <v>6</v>
      </c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2"/>
    </row>
    <row r="17" spans="1:130" ht="15" customHeight="1" x14ac:dyDescent="0.25">
      <c r="A17" s="336">
        <v>7</v>
      </c>
      <c r="B17" s="628" t="s">
        <v>240</v>
      </c>
      <c r="C17" s="337" t="s">
        <v>528</v>
      </c>
      <c r="D17" s="232"/>
      <c r="E17" s="336">
        <v>2000</v>
      </c>
      <c r="F17" s="336">
        <v>2</v>
      </c>
      <c r="G17" s="336"/>
      <c r="H17" s="336"/>
      <c r="I17" s="336"/>
      <c r="J17" s="336"/>
      <c r="K17" s="336"/>
      <c r="L17" s="336"/>
      <c r="M17" s="629"/>
      <c r="N17" s="279"/>
      <c r="O17" s="336"/>
      <c r="P17" s="336"/>
      <c r="Q17" s="336"/>
      <c r="R17" s="336"/>
      <c r="S17" s="336"/>
      <c r="T17" s="336"/>
      <c r="U17" s="336"/>
      <c r="V17" s="336"/>
      <c r="W17" s="462"/>
      <c r="X17" s="336"/>
      <c r="Y17" s="336"/>
      <c r="Z17" s="462"/>
      <c r="AA17" s="279"/>
      <c r="AB17" s="279"/>
      <c r="AC17" s="279"/>
      <c r="AD17" s="279"/>
      <c r="AE17" s="279"/>
      <c r="AF17" s="279"/>
      <c r="AG17" s="279"/>
      <c r="AH17" s="629"/>
      <c r="AI17" s="462"/>
      <c r="AJ17" s="336"/>
      <c r="AK17" s="336"/>
      <c r="AL17" s="336"/>
      <c r="AM17" s="244">
        <v>9</v>
      </c>
      <c r="AN17" s="244">
        <v>56.25</v>
      </c>
      <c r="AO17" s="244">
        <v>6</v>
      </c>
      <c r="AP17" s="301">
        <v>84</v>
      </c>
      <c r="AQ17" s="244">
        <v>3</v>
      </c>
      <c r="AR17" s="244">
        <v>46</v>
      </c>
      <c r="AS17" s="244">
        <v>6</v>
      </c>
      <c r="AT17" s="244">
        <v>63</v>
      </c>
      <c r="AU17" s="248">
        <v>2</v>
      </c>
      <c r="AV17" s="248">
        <v>36</v>
      </c>
      <c r="AW17" s="589">
        <f>H17+J17+L17+N17+P17+R17+T17+V17+X17+Z17+AB17+AD17+AF17+AH17+AJ17+AL17+AN17+AP17+AR17+AT17+AV17</f>
        <v>285.25</v>
      </c>
      <c r="AX17" s="624">
        <v>7</v>
      </c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2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2"/>
      <c r="DG17" s="232"/>
      <c r="DH17" s="232"/>
      <c r="DI17" s="232"/>
      <c r="DJ17" s="232"/>
      <c r="DK17" s="232"/>
      <c r="DL17" s="232"/>
      <c r="DM17" s="232"/>
      <c r="DN17" s="232"/>
      <c r="DO17" s="232"/>
      <c r="DP17" s="232"/>
      <c r="DQ17" s="232"/>
      <c r="DR17" s="232"/>
      <c r="DS17" s="232"/>
      <c r="DT17" s="232"/>
      <c r="DU17" s="232"/>
      <c r="DV17" s="232"/>
      <c r="DW17" s="232"/>
      <c r="DX17" s="232"/>
      <c r="DY17" s="232"/>
    </row>
    <row r="18" spans="1:130" ht="15" customHeight="1" x14ac:dyDescent="0.25">
      <c r="A18" s="496">
        <v>8</v>
      </c>
      <c r="B18" s="628" t="s">
        <v>245</v>
      </c>
      <c r="C18" s="337" t="s">
        <v>527</v>
      </c>
      <c r="D18" s="336"/>
      <c r="E18" s="336">
        <v>2001</v>
      </c>
      <c r="F18" s="336">
        <v>3</v>
      </c>
      <c r="G18" s="244"/>
      <c r="H18" s="244"/>
      <c r="I18" s="244"/>
      <c r="J18" s="244"/>
      <c r="K18" s="339">
        <v>6</v>
      </c>
      <c r="L18" s="339">
        <v>63</v>
      </c>
      <c r="M18" s="248">
        <v>7</v>
      </c>
      <c r="N18" s="244">
        <v>60.75</v>
      </c>
      <c r="O18" s="334"/>
      <c r="P18" s="334"/>
      <c r="Q18" s="334"/>
      <c r="R18" s="334"/>
      <c r="S18" s="244"/>
      <c r="T18" s="244"/>
      <c r="U18" s="244"/>
      <c r="V18" s="244"/>
      <c r="W18" s="248"/>
      <c r="X18" s="244"/>
      <c r="Y18" s="244"/>
      <c r="Z18" s="248"/>
      <c r="AA18" s="244"/>
      <c r="AB18" s="244"/>
      <c r="AC18" s="244"/>
      <c r="AD18" s="244"/>
      <c r="AE18" s="244"/>
      <c r="AF18" s="244"/>
      <c r="AG18" s="244"/>
      <c r="AH18" s="248"/>
      <c r="AI18" s="248"/>
      <c r="AJ18" s="244"/>
      <c r="AK18" s="244"/>
      <c r="AL18" s="244"/>
      <c r="AM18" s="244"/>
      <c r="AN18" s="244"/>
      <c r="AO18" s="244"/>
      <c r="AP18" s="301"/>
      <c r="AQ18" s="244"/>
      <c r="AR18" s="244"/>
      <c r="AS18" s="244"/>
      <c r="AT18" s="244"/>
      <c r="AU18" s="371"/>
      <c r="AV18" s="363"/>
      <c r="AW18" s="589">
        <f>H18+J18+L18+N18+P18+R18+T18+V18+X18+Z18+AB18+AD18+AF18+AH18+AJ18+AL18+AN18+AP18+AR18+AT18+AV18</f>
        <v>123.75</v>
      </c>
      <c r="AX18" s="624">
        <v>8</v>
      </c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  <c r="DH18" s="232"/>
      <c r="DI18" s="232"/>
      <c r="DJ18" s="232"/>
      <c r="DK18" s="232"/>
      <c r="DL18" s="232"/>
      <c r="DM18" s="232"/>
      <c r="DN18" s="232"/>
      <c r="DO18" s="232"/>
      <c r="DP18" s="232"/>
      <c r="DQ18" s="232"/>
      <c r="DR18" s="232"/>
      <c r="DS18" s="232"/>
      <c r="DT18" s="232"/>
      <c r="DU18" s="232"/>
      <c r="DV18" s="232"/>
      <c r="DW18" s="232"/>
      <c r="DX18" s="232"/>
      <c r="DY18" s="232"/>
    </row>
    <row r="19" spans="1:130" ht="14.25" customHeight="1" x14ac:dyDescent="0.25">
      <c r="A19" s="336">
        <v>9</v>
      </c>
      <c r="B19" s="627" t="s">
        <v>245</v>
      </c>
      <c r="C19" s="626" t="s">
        <v>526</v>
      </c>
      <c r="D19" s="625"/>
      <c r="E19" s="496">
        <v>2000</v>
      </c>
      <c r="F19" s="625">
        <v>2</v>
      </c>
      <c r="G19" s="248"/>
      <c r="H19" s="248"/>
      <c r="I19" s="248"/>
      <c r="J19" s="350"/>
      <c r="K19" s="339"/>
      <c r="L19" s="339"/>
      <c r="M19" s="244"/>
      <c r="N19" s="244"/>
      <c r="O19" s="363"/>
      <c r="P19" s="384"/>
      <c r="Q19" s="334"/>
      <c r="R19" s="384"/>
      <c r="S19" s="244"/>
      <c r="T19" s="244"/>
      <c r="U19" s="244"/>
      <c r="V19" s="244"/>
      <c r="W19" s="244"/>
      <c r="X19" s="244"/>
      <c r="Y19" s="248"/>
      <c r="Z19" s="248"/>
      <c r="AA19" s="350"/>
      <c r="AB19" s="244"/>
      <c r="AC19" s="244"/>
      <c r="AD19" s="244"/>
      <c r="AE19" s="244"/>
      <c r="AF19" s="244"/>
      <c r="AG19" s="261"/>
      <c r="AH19" s="350"/>
      <c r="AI19" s="244"/>
      <c r="AJ19" s="350"/>
      <c r="AK19" s="244"/>
      <c r="AL19" s="248"/>
      <c r="AM19" s="244"/>
      <c r="AN19" s="248"/>
      <c r="AO19" s="244"/>
      <c r="AP19" s="244"/>
      <c r="AQ19" s="350"/>
      <c r="AR19" s="244"/>
      <c r="AS19" s="244">
        <v>8</v>
      </c>
      <c r="AT19" s="244">
        <v>58.5</v>
      </c>
      <c r="AU19" s="333">
        <v>3</v>
      </c>
      <c r="AV19" s="384">
        <v>34.799999999999997</v>
      </c>
      <c r="AW19" s="589">
        <f>H19+J19+L19+N19+P19+R19+T19+V19+X19+Z19+AB19+AD19+AF19+AH19+AJ19+AL19+AN19+AP19+AR19+AT19+AV19</f>
        <v>93.3</v>
      </c>
      <c r="AX19" s="624">
        <v>9</v>
      </c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  <c r="DY19" s="232"/>
    </row>
    <row r="20" spans="1:130" ht="16.5" customHeight="1" x14ac:dyDescent="0.3">
      <c r="A20" s="623"/>
      <c r="B20" s="622" t="s">
        <v>525</v>
      </c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  <c r="AC20" s="621"/>
      <c r="AD20" s="621"/>
      <c r="AE20" s="621"/>
      <c r="AF20" s="621"/>
      <c r="AG20" s="621"/>
      <c r="AH20" s="621"/>
      <c r="AI20" s="621"/>
      <c r="AJ20" s="621"/>
      <c r="AK20" s="621"/>
      <c r="AL20" s="621"/>
      <c r="AM20" s="621"/>
      <c r="AN20" s="621"/>
      <c r="AO20" s="621"/>
      <c r="AP20" s="621"/>
      <c r="AQ20" s="621"/>
      <c r="AR20" s="621"/>
      <c r="AS20" s="621"/>
      <c r="AT20" s="621"/>
      <c r="AU20" s="621"/>
      <c r="AV20" s="621"/>
      <c r="AW20" s="621"/>
      <c r="AX20" s="620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</row>
    <row r="21" spans="1:130" s="256" customFormat="1" ht="18.75" customHeight="1" x14ac:dyDescent="0.25">
      <c r="A21" s="256">
        <v>1</v>
      </c>
      <c r="B21" s="352" t="s">
        <v>240</v>
      </c>
      <c r="C21" s="352" t="s">
        <v>524</v>
      </c>
      <c r="D21" s="279"/>
      <c r="E21" s="279">
        <v>2002</v>
      </c>
      <c r="F21" s="279">
        <v>2</v>
      </c>
      <c r="G21" s="303">
        <v>12</v>
      </c>
      <c r="H21" s="243">
        <v>68</v>
      </c>
      <c r="I21" s="303"/>
      <c r="J21" s="243"/>
      <c r="K21" s="241">
        <v>2</v>
      </c>
      <c r="L21" s="241">
        <v>72</v>
      </c>
      <c r="M21" s="243">
        <v>2</v>
      </c>
      <c r="N21" s="243">
        <v>72</v>
      </c>
      <c r="O21" s="241">
        <v>1</v>
      </c>
      <c r="P21" s="241">
        <v>75</v>
      </c>
      <c r="Q21" s="241"/>
      <c r="R21" s="241"/>
      <c r="S21" s="241">
        <v>2</v>
      </c>
      <c r="T21" s="241">
        <v>48</v>
      </c>
      <c r="U21" s="241">
        <v>1</v>
      </c>
      <c r="V21" s="241">
        <v>25</v>
      </c>
      <c r="W21" s="241">
        <v>6</v>
      </c>
      <c r="X21" s="241">
        <v>84</v>
      </c>
      <c r="Y21" s="241">
        <v>4</v>
      </c>
      <c r="Z21" s="241">
        <v>45</v>
      </c>
      <c r="AA21" s="243">
        <v>3</v>
      </c>
      <c r="AB21" s="243">
        <v>69.75</v>
      </c>
      <c r="AC21" s="243">
        <v>1</v>
      </c>
      <c r="AD21" s="243">
        <v>75</v>
      </c>
      <c r="AE21" s="243">
        <v>1</v>
      </c>
      <c r="AF21" s="243">
        <v>75</v>
      </c>
      <c r="AG21" s="243">
        <v>1</v>
      </c>
      <c r="AH21" s="243">
        <v>75</v>
      </c>
      <c r="AI21" s="241">
        <v>2</v>
      </c>
      <c r="AJ21" s="241">
        <v>72</v>
      </c>
      <c r="AK21" s="241">
        <v>1</v>
      </c>
      <c r="AL21" s="241">
        <v>37.5</v>
      </c>
      <c r="AM21" s="243">
        <v>4</v>
      </c>
      <c r="AN21" s="243">
        <v>67.5</v>
      </c>
      <c r="AO21" s="245">
        <v>4</v>
      </c>
      <c r="AP21" s="244">
        <v>90</v>
      </c>
      <c r="AQ21" s="243">
        <v>1</v>
      </c>
      <c r="AR21" s="243">
        <v>50</v>
      </c>
      <c r="AS21" s="241">
        <v>4</v>
      </c>
      <c r="AT21" s="244">
        <v>67.5</v>
      </c>
      <c r="AU21" s="303">
        <v>1</v>
      </c>
      <c r="AV21" s="334">
        <v>37.5</v>
      </c>
      <c r="AW21" s="589">
        <f>H21+J21+L21+N21+P21+R21+T21+V21+X21+Z21+AB21+AD21+AF21+AH21+AJ21+AL21+AN21+AP21+AR21+AT21+AV21</f>
        <v>1205.75</v>
      </c>
      <c r="AX21" s="308">
        <v>1</v>
      </c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314"/>
    </row>
    <row r="22" spans="1:130" s="230" customFormat="1" ht="18.75" customHeight="1" x14ac:dyDescent="0.25">
      <c r="A22" s="256">
        <v>2</v>
      </c>
      <c r="B22" s="352" t="s">
        <v>245</v>
      </c>
      <c r="C22" s="352" t="s">
        <v>523</v>
      </c>
      <c r="D22" s="279"/>
      <c r="E22" s="279">
        <v>2002</v>
      </c>
      <c r="F22" s="293">
        <v>2</v>
      </c>
      <c r="G22" s="303"/>
      <c r="H22" s="243"/>
      <c r="I22" s="303"/>
      <c r="J22" s="243"/>
      <c r="K22" s="241"/>
      <c r="L22" s="241"/>
      <c r="M22" s="243"/>
      <c r="N22" s="243"/>
      <c r="O22" s="241"/>
      <c r="P22" s="241"/>
      <c r="Q22" s="241"/>
      <c r="R22" s="241"/>
      <c r="S22" s="241"/>
      <c r="T22" s="241"/>
      <c r="U22" s="241"/>
      <c r="V22" s="241"/>
      <c r="W22" s="241">
        <v>11</v>
      </c>
      <c r="X22" s="241">
        <v>70</v>
      </c>
      <c r="Y22" s="241">
        <v>5</v>
      </c>
      <c r="Z22" s="241">
        <v>43.5</v>
      </c>
      <c r="AA22" s="243"/>
      <c r="AB22" s="243"/>
      <c r="AC22" s="243">
        <v>2</v>
      </c>
      <c r="AD22" s="243">
        <v>72</v>
      </c>
      <c r="AE22" s="243"/>
      <c r="AF22" s="243"/>
      <c r="AG22" s="243"/>
      <c r="AH22" s="243"/>
      <c r="AI22" s="241"/>
      <c r="AJ22" s="241"/>
      <c r="AK22" s="241"/>
      <c r="AL22" s="241"/>
      <c r="AM22" s="243">
        <v>7</v>
      </c>
      <c r="AN22" s="243">
        <v>60.75</v>
      </c>
      <c r="AO22" s="245">
        <v>4</v>
      </c>
      <c r="AP22" s="244">
        <v>67.5</v>
      </c>
      <c r="AQ22" s="243">
        <v>2</v>
      </c>
      <c r="AR22" s="244">
        <v>36</v>
      </c>
      <c r="AS22" s="241">
        <v>10</v>
      </c>
      <c r="AT22" s="344">
        <v>54</v>
      </c>
      <c r="AU22" s="303">
        <v>4</v>
      </c>
      <c r="AV22" s="241">
        <v>33.75</v>
      </c>
      <c r="AW22" s="589">
        <f>H22+J22+L22+N22+P22+R22+T22+V22+X22+Z22+AB22+AD22+AF22+AH22+AJ22+AL22+AN22+AP22+AR22+AT22+AV22</f>
        <v>437.5</v>
      </c>
      <c r="AX22" s="308">
        <v>2</v>
      </c>
    </row>
    <row r="23" spans="1:130" ht="18" customHeight="1" x14ac:dyDescent="0.25">
      <c r="A23" s="619"/>
      <c r="B23" s="618" t="s">
        <v>522</v>
      </c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  <c r="AA23" s="617"/>
      <c r="AB23" s="617"/>
      <c r="AC23" s="617"/>
      <c r="AD23" s="617"/>
      <c r="AE23" s="617"/>
      <c r="AF23" s="617"/>
      <c r="AG23" s="617"/>
      <c r="AH23" s="617"/>
      <c r="AI23" s="617"/>
      <c r="AJ23" s="617"/>
      <c r="AK23" s="617"/>
      <c r="AL23" s="617"/>
      <c r="AM23" s="617"/>
      <c r="AN23" s="617"/>
      <c r="AO23" s="617"/>
      <c r="AP23" s="617"/>
      <c r="AQ23" s="617"/>
      <c r="AR23" s="617"/>
      <c r="AS23" s="617"/>
      <c r="AT23" s="617"/>
      <c r="AU23" s="617"/>
      <c r="AV23" s="617"/>
      <c r="AW23" s="617"/>
      <c r="AX23" s="616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</row>
    <row r="24" spans="1:130" s="230" customFormat="1" ht="18.75" customHeight="1" x14ac:dyDescent="0.2">
      <c r="A24" s="256">
        <v>1</v>
      </c>
      <c r="B24" s="375" t="s">
        <v>233</v>
      </c>
      <c r="C24" s="598" t="s">
        <v>521</v>
      </c>
      <c r="D24" s="288"/>
      <c r="E24" s="293">
        <v>2003</v>
      </c>
      <c r="F24" s="336">
        <v>3</v>
      </c>
      <c r="G24" s="303"/>
      <c r="H24" s="243"/>
      <c r="I24" s="303"/>
      <c r="J24" s="243"/>
      <c r="K24" s="241">
        <v>4</v>
      </c>
      <c r="L24" s="241">
        <v>67.5</v>
      </c>
      <c r="M24" s="243">
        <v>5</v>
      </c>
      <c r="N24" s="243">
        <v>65.25</v>
      </c>
      <c r="O24" s="241">
        <v>3</v>
      </c>
      <c r="P24" s="241">
        <v>69.75</v>
      </c>
      <c r="Q24" s="241">
        <v>2</v>
      </c>
      <c r="R24" s="241">
        <v>36</v>
      </c>
      <c r="S24" s="241">
        <v>20</v>
      </c>
      <c r="T24" s="241">
        <v>26</v>
      </c>
      <c r="U24" s="241">
        <v>3</v>
      </c>
      <c r="V24" s="241">
        <v>23.25</v>
      </c>
      <c r="W24" s="241"/>
      <c r="X24" s="241"/>
      <c r="Y24" s="241"/>
      <c r="Z24" s="241"/>
      <c r="AA24" s="243">
        <v>1</v>
      </c>
      <c r="AB24" s="243">
        <v>75</v>
      </c>
      <c r="AC24" s="243">
        <v>3</v>
      </c>
      <c r="AD24" s="243">
        <v>69.75</v>
      </c>
      <c r="AE24" s="243"/>
      <c r="AF24" s="243"/>
      <c r="AG24" s="243">
        <v>2</v>
      </c>
      <c r="AH24" s="243">
        <v>72</v>
      </c>
      <c r="AI24" s="241">
        <v>4</v>
      </c>
      <c r="AJ24" s="241">
        <v>67.5</v>
      </c>
      <c r="AK24" s="241">
        <v>2</v>
      </c>
      <c r="AL24" s="241">
        <v>36</v>
      </c>
      <c r="AM24" s="243">
        <v>8</v>
      </c>
      <c r="AN24" s="243">
        <v>58.5</v>
      </c>
      <c r="AO24" s="245">
        <v>5</v>
      </c>
      <c r="AP24" s="244">
        <v>65</v>
      </c>
      <c r="AQ24" s="243">
        <v>4</v>
      </c>
      <c r="AR24" s="244">
        <v>33.75</v>
      </c>
      <c r="AS24" s="241">
        <v>8</v>
      </c>
      <c r="AT24" s="244">
        <v>58.5</v>
      </c>
      <c r="AU24" s="303">
        <v>5</v>
      </c>
      <c r="AV24" s="241">
        <v>32.619999999999997</v>
      </c>
      <c r="AW24" s="589">
        <f>H24+J24+L24+N24+P24+R24+T24+V24+X24+Z24+AB24+AD24+AF24+AH24+AJ24+AL24+AN24+AP24+AR24+AT24+AV24</f>
        <v>856.37</v>
      </c>
      <c r="AX24" s="308">
        <v>1</v>
      </c>
    </row>
    <row r="25" spans="1:130" s="230" customFormat="1" ht="18.75" customHeight="1" x14ac:dyDescent="0.2">
      <c r="A25" s="273">
        <v>2</v>
      </c>
      <c r="B25" s="397" t="s">
        <v>233</v>
      </c>
      <c r="C25" s="606" t="s">
        <v>520</v>
      </c>
      <c r="D25" s="288"/>
      <c r="E25" s="288">
        <v>2003</v>
      </c>
      <c r="F25" s="279">
        <v>3</v>
      </c>
      <c r="G25" s="303"/>
      <c r="H25" s="243"/>
      <c r="I25" s="303"/>
      <c r="J25" s="243"/>
      <c r="K25" s="241">
        <v>3</v>
      </c>
      <c r="L25" s="241">
        <v>69.75</v>
      </c>
      <c r="M25" s="243">
        <v>1</v>
      </c>
      <c r="N25" s="243">
        <v>75</v>
      </c>
      <c r="O25" s="241">
        <v>4</v>
      </c>
      <c r="P25" s="241">
        <v>67.5</v>
      </c>
      <c r="Q25" s="241">
        <v>2</v>
      </c>
      <c r="R25" s="241">
        <v>36</v>
      </c>
      <c r="S25" s="241">
        <v>10</v>
      </c>
      <c r="T25" s="241">
        <v>36</v>
      </c>
      <c r="U25" s="241">
        <v>3</v>
      </c>
      <c r="V25" s="241">
        <v>23.25</v>
      </c>
      <c r="W25" s="241"/>
      <c r="X25" s="241"/>
      <c r="Y25" s="241"/>
      <c r="Z25" s="241"/>
      <c r="AA25" s="243">
        <v>4</v>
      </c>
      <c r="AB25" s="243">
        <v>67.5</v>
      </c>
      <c r="AC25" s="243">
        <v>3</v>
      </c>
      <c r="AD25" s="243">
        <v>69.75</v>
      </c>
      <c r="AE25" s="243"/>
      <c r="AF25" s="243"/>
      <c r="AG25" s="243">
        <v>3</v>
      </c>
      <c r="AH25" s="243">
        <v>69.75</v>
      </c>
      <c r="AI25" s="241">
        <v>6</v>
      </c>
      <c r="AJ25" s="241">
        <v>63</v>
      </c>
      <c r="AK25" s="241">
        <v>2</v>
      </c>
      <c r="AL25" s="241">
        <v>36</v>
      </c>
      <c r="AM25" s="243">
        <v>11</v>
      </c>
      <c r="AN25" s="243">
        <v>52.5</v>
      </c>
      <c r="AO25" s="245"/>
      <c r="AP25" s="244"/>
      <c r="AQ25" s="243"/>
      <c r="AR25" s="243"/>
      <c r="AS25" s="241"/>
      <c r="AT25" s="241"/>
      <c r="AU25" s="303"/>
      <c r="AV25" s="241"/>
      <c r="AW25" s="589">
        <f>H25+J25+L25+N25+P25+R25+T25+V25+X25+Z25+AB25+AD25+AF25+AH25+AJ25+AL25+AN25+AP25+AR25+AT25+AV25</f>
        <v>666</v>
      </c>
      <c r="AX25" s="308">
        <v>2</v>
      </c>
    </row>
    <row r="26" spans="1:130" s="230" customFormat="1" ht="18.75" customHeight="1" x14ac:dyDescent="0.2">
      <c r="A26" s="256">
        <v>3</v>
      </c>
      <c r="B26" s="337" t="s">
        <v>245</v>
      </c>
      <c r="C26" s="597" t="s">
        <v>519</v>
      </c>
      <c r="D26" s="293"/>
      <c r="E26" s="293">
        <v>2003</v>
      </c>
      <c r="F26" s="279">
        <v>2</v>
      </c>
      <c r="G26" s="303"/>
      <c r="H26" s="243"/>
      <c r="I26" s="303"/>
      <c r="J26" s="243"/>
      <c r="K26" s="241">
        <v>1</v>
      </c>
      <c r="L26" s="241">
        <v>75</v>
      </c>
      <c r="M26" s="243">
        <v>8</v>
      </c>
      <c r="N26" s="243">
        <v>58.5</v>
      </c>
      <c r="O26" s="241">
        <v>2</v>
      </c>
      <c r="P26" s="241">
        <v>72</v>
      </c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3"/>
      <c r="AB26" s="243"/>
      <c r="AC26" s="243"/>
      <c r="AD26" s="243"/>
      <c r="AE26" s="243"/>
      <c r="AF26" s="243"/>
      <c r="AG26" s="243"/>
      <c r="AH26" s="243"/>
      <c r="AI26" s="241">
        <v>3</v>
      </c>
      <c r="AJ26" s="241">
        <v>46.5</v>
      </c>
      <c r="AK26" s="241">
        <v>1</v>
      </c>
      <c r="AL26" s="241">
        <v>25</v>
      </c>
      <c r="AM26" s="243">
        <v>6</v>
      </c>
      <c r="AN26" s="243">
        <v>63</v>
      </c>
      <c r="AO26" s="245">
        <v>1</v>
      </c>
      <c r="AP26" s="244">
        <v>75</v>
      </c>
      <c r="AQ26" s="243">
        <v>2</v>
      </c>
      <c r="AR26" s="244">
        <v>36</v>
      </c>
      <c r="AS26" s="241">
        <v>4</v>
      </c>
      <c r="AT26" s="344">
        <v>67.5</v>
      </c>
      <c r="AU26" s="303">
        <v>4</v>
      </c>
      <c r="AV26" s="241">
        <v>33.75</v>
      </c>
      <c r="AW26" s="589">
        <f>H26+J26+L26+N26+P26+R26+T26+V26+X26+Z26+AB26+AD26+AF26+AH26+AJ26+AL26+AN26+AP26+AR26+AT26+AV26</f>
        <v>552.25</v>
      </c>
      <c r="AX26" s="308">
        <v>3</v>
      </c>
    </row>
    <row r="27" spans="1:130" s="230" customFormat="1" ht="18.75" customHeight="1" x14ac:dyDescent="0.25">
      <c r="A27" s="273">
        <v>4</v>
      </c>
      <c r="B27" s="352" t="s">
        <v>233</v>
      </c>
      <c r="C27" s="352" t="s">
        <v>518</v>
      </c>
      <c r="D27" s="279"/>
      <c r="E27" s="279">
        <v>2003</v>
      </c>
      <c r="F27" s="279">
        <v>2</v>
      </c>
      <c r="G27" s="303"/>
      <c r="H27" s="243"/>
      <c r="I27" s="303"/>
      <c r="J27" s="243"/>
      <c r="K27" s="241"/>
      <c r="L27" s="241"/>
      <c r="M27" s="243">
        <v>4</v>
      </c>
      <c r="N27" s="243">
        <v>67.5</v>
      </c>
      <c r="O27" s="241">
        <v>8</v>
      </c>
      <c r="P27" s="241">
        <v>58.5</v>
      </c>
      <c r="Q27" s="241">
        <v>1</v>
      </c>
      <c r="R27" s="241">
        <v>37.5</v>
      </c>
      <c r="S27" s="241">
        <v>1</v>
      </c>
      <c r="T27" s="241">
        <v>50</v>
      </c>
      <c r="U27" s="241">
        <v>2</v>
      </c>
      <c r="V27" s="241">
        <v>24</v>
      </c>
      <c r="W27" s="241"/>
      <c r="X27" s="241"/>
      <c r="Y27" s="241"/>
      <c r="Z27" s="241"/>
      <c r="AA27" s="243">
        <v>2</v>
      </c>
      <c r="AB27" s="243">
        <v>72</v>
      </c>
      <c r="AC27" s="243"/>
      <c r="AD27" s="243"/>
      <c r="AE27" s="243"/>
      <c r="AF27" s="243"/>
      <c r="AG27" s="243"/>
      <c r="AH27" s="243"/>
      <c r="AI27" s="241">
        <v>5</v>
      </c>
      <c r="AJ27" s="241">
        <v>65.25</v>
      </c>
      <c r="AK27" s="241">
        <v>3</v>
      </c>
      <c r="AL27" s="241">
        <v>34.869999999999997</v>
      </c>
      <c r="AM27" s="243"/>
      <c r="AN27" s="243"/>
      <c r="AO27" s="245"/>
      <c r="AP27" s="244"/>
      <c r="AQ27" s="243">
        <v>4</v>
      </c>
      <c r="AR27" s="244">
        <v>33.75</v>
      </c>
      <c r="AS27" s="241">
        <v>12</v>
      </c>
      <c r="AT27" s="241">
        <v>51</v>
      </c>
      <c r="AU27" s="303">
        <v>5</v>
      </c>
      <c r="AV27" s="241">
        <v>32.619999999999997</v>
      </c>
      <c r="AW27" s="589">
        <f>H27+J27+L27+N27+P27+R27+T27+V27+X27+Z27+AB27+AD27+AF27+AH27+AJ27+AL27+AN27+AP27+AR27+AT27+AV27</f>
        <v>526.99</v>
      </c>
      <c r="AX27" s="308">
        <v>4</v>
      </c>
    </row>
    <row r="28" spans="1:130" s="230" customFormat="1" ht="18.75" customHeight="1" x14ac:dyDescent="0.2">
      <c r="A28" s="273">
        <v>5</v>
      </c>
      <c r="B28" s="352" t="s">
        <v>245</v>
      </c>
      <c r="C28" s="604" t="s">
        <v>517</v>
      </c>
      <c r="D28" s="288"/>
      <c r="E28" s="288">
        <v>2003</v>
      </c>
      <c r="F28" s="279" t="s">
        <v>231</v>
      </c>
      <c r="G28" s="303"/>
      <c r="H28" s="243"/>
      <c r="I28" s="303"/>
      <c r="J28" s="243"/>
      <c r="K28" s="241"/>
      <c r="L28" s="241"/>
      <c r="M28" s="243"/>
      <c r="N28" s="243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3"/>
      <c r="AB28" s="243"/>
      <c r="AC28" s="243">
        <v>5</v>
      </c>
      <c r="AD28" s="243">
        <v>43.5</v>
      </c>
      <c r="AE28" s="243">
        <v>4</v>
      </c>
      <c r="AF28" s="243">
        <v>45</v>
      </c>
      <c r="AG28" s="243">
        <v>1</v>
      </c>
      <c r="AH28" s="243">
        <v>50</v>
      </c>
      <c r="AI28" s="241">
        <v>26</v>
      </c>
      <c r="AJ28" s="241">
        <v>20</v>
      </c>
      <c r="AK28" s="241">
        <v>13</v>
      </c>
      <c r="AL28" s="241">
        <v>16.5</v>
      </c>
      <c r="AM28" s="243">
        <v>18</v>
      </c>
      <c r="AN28" s="243">
        <v>42</v>
      </c>
      <c r="AO28" s="245"/>
      <c r="AP28" s="244"/>
      <c r="AQ28" s="243"/>
      <c r="AR28" s="243"/>
      <c r="AS28" s="241"/>
      <c r="AT28" s="241"/>
      <c r="AU28" s="303"/>
      <c r="AV28" s="241"/>
      <c r="AW28" s="589">
        <f>H28+J28+L28+N28+P28+R28+T28+V28+X28+Z28+AB28+AD28+AF28+AH28+AJ28+AL28+AN28+AP28+AR28+AT28+AV28</f>
        <v>217</v>
      </c>
      <c r="AX28" s="308">
        <v>5</v>
      </c>
    </row>
    <row r="29" spans="1:130" s="230" customFormat="1" ht="18.75" customHeight="1" x14ac:dyDescent="0.25">
      <c r="A29" s="256">
        <v>6</v>
      </c>
      <c r="B29" s="352" t="s">
        <v>245</v>
      </c>
      <c r="C29" s="352" t="s">
        <v>516</v>
      </c>
      <c r="D29" s="279"/>
      <c r="E29" s="279">
        <v>2003</v>
      </c>
      <c r="F29" s="279" t="s">
        <v>231</v>
      </c>
      <c r="G29" s="303"/>
      <c r="H29" s="243"/>
      <c r="I29" s="303"/>
      <c r="J29" s="243"/>
      <c r="K29" s="241"/>
      <c r="L29" s="241"/>
      <c r="M29" s="243"/>
      <c r="N29" s="243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3"/>
      <c r="AB29" s="243"/>
      <c r="AC29" s="243"/>
      <c r="AD29" s="243"/>
      <c r="AE29" s="243"/>
      <c r="AF29" s="243"/>
      <c r="AG29" s="243"/>
      <c r="AH29" s="243"/>
      <c r="AI29" s="241">
        <v>4</v>
      </c>
      <c r="AJ29" s="241">
        <v>45</v>
      </c>
      <c r="AK29" s="241">
        <v>1</v>
      </c>
      <c r="AL29" s="241">
        <v>25</v>
      </c>
      <c r="AM29" s="243">
        <v>14</v>
      </c>
      <c r="AN29" s="243">
        <v>48</v>
      </c>
      <c r="AO29" s="245"/>
      <c r="AP29" s="244"/>
      <c r="AQ29" s="243"/>
      <c r="AR29" s="243"/>
      <c r="AS29" s="241"/>
      <c r="AT29" s="241"/>
      <c r="AU29" s="303"/>
      <c r="AV29" s="241"/>
      <c r="AW29" s="589">
        <f>H29+J29+L29+N29+P29+R29+T29+V29+X29+Z29+AB29+AD29+AF29+AH29+AJ29+AL29+AN29+AP29+AR29+AT29+AV29</f>
        <v>118</v>
      </c>
      <c r="AX29" s="308">
        <v>6</v>
      </c>
    </row>
    <row r="30" spans="1:130" s="230" customFormat="1" ht="18.75" customHeight="1" x14ac:dyDescent="0.25">
      <c r="A30" s="273">
        <v>7</v>
      </c>
      <c r="B30" s="337" t="s">
        <v>240</v>
      </c>
      <c r="C30" s="352" t="s">
        <v>515</v>
      </c>
      <c r="D30" s="279"/>
      <c r="E30" s="279">
        <v>2003</v>
      </c>
      <c r="F30" s="279" t="s">
        <v>231</v>
      </c>
      <c r="G30" s="303"/>
      <c r="H30" s="246"/>
      <c r="I30" s="303"/>
      <c r="J30" s="243"/>
      <c r="K30" s="241"/>
      <c r="L30" s="241"/>
      <c r="M30" s="243"/>
      <c r="N30" s="243"/>
      <c r="O30" s="240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3">
        <v>2</v>
      </c>
      <c r="AB30" s="243">
        <v>48</v>
      </c>
      <c r="AC30" s="243"/>
      <c r="AD30" s="243"/>
      <c r="AE30" s="243"/>
      <c r="AF30" s="243"/>
      <c r="AG30" s="243"/>
      <c r="AH30" s="243"/>
      <c r="AI30" s="241"/>
      <c r="AJ30" s="241"/>
      <c r="AK30" s="241"/>
      <c r="AL30" s="241"/>
      <c r="AM30" s="243"/>
      <c r="AN30" s="243"/>
      <c r="AO30" s="245"/>
      <c r="AP30" s="244"/>
      <c r="AQ30" s="243"/>
      <c r="AR30" s="243"/>
      <c r="AS30" s="241"/>
      <c r="AT30" s="241"/>
      <c r="AU30" s="303"/>
      <c r="AV30" s="241"/>
      <c r="AW30" s="589">
        <f>H30+J30+L30+N30+P30+R30+T30+V30+X30+Z30+AB30+AD30+AF30+AH30+AJ30+AL30+AN30+AP30+AR30+AT30+AV30</f>
        <v>48</v>
      </c>
      <c r="AX30" s="308">
        <v>7</v>
      </c>
    </row>
    <row r="31" spans="1:130" s="230" customFormat="1" ht="18.75" customHeight="1" x14ac:dyDescent="0.25">
      <c r="A31" s="615">
        <v>8</v>
      </c>
      <c r="B31" s="337" t="s">
        <v>245</v>
      </c>
      <c r="C31" s="614" t="s">
        <v>514</v>
      </c>
      <c r="D31" s="603"/>
      <c r="E31" s="336">
        <v>2003</v>
      </c>
      <c r="F31" s="331">
        <v>3</v>
      </c>
      <c r="G31" s="251"/>
      <c r="H31" s="243"/>
      <c r="I31" s="303"/>
      <c r="J31" s="243"/>
      <c r="K31" s="241"/>
      <c r="L31" s="241"/>
      <c r="M31" s="243"/>
      <c r="N31" s="243"/>
      <c r="O31" s="241"/>
      <c r="P31" s="241"/>
      <c r="Q31" s="241"/>
      <c r="R31" s="241"/>
      <c r="S31" s="249"/>
      <c r="T31" s="241"/>
      <c r="U31" s="249"/>
      <c r="V31" s="241"/>
      <c r="W31" s="249"/>
      <c r="X31" s="241"/>
      <c r="Y31" s="249"/>
      <c r="Z31" s="241"/>
      <c r="AA31" s="247"/>
      <c r="AB31" s="243"/>
      <c r="AC31" s="247">
        <v>4</v>
      </c>
      <c r="AD31" s="243">
        <v>45</v>
      </c>
      <c r="AE31" s="247"/>
      <c r="AF31" s="243"/>
      <c r="AG31" s="247"/>
      <c r="AH31" s="243"/>
      <c r="AI31" s="249"/>
      <c r="AJ31" s="241"/>
      <c r="AK31" s="249"/>
      <c r="AL31" s="241"/>
      <c r="AM31" s="247"/>
      <c r="AN31" s="250"/>
      <c r="AO31" s="245"/>
      <c r="AP31" s="244"/>
      <c r="AQ31" s="246"/>
      <c r="AR31" s="247"/>
      <c r="AS31" s="241"/>
      <c r="AT31" s="249"/>
      <c r="AU31" s="303"/>
      <c r="AV31" s="249"/>
      <c r="AW31" s="589">
        <f>H31+J31+L31+N31+P31+R31+T31+V31+X31+Z31+AB31+AD31+AF31+AH31+AJ31+AL31+AN31+AP31+AR31+AT31+AV31</f>
        <v>45</v>
      </c>
      <c r="AX31" s="308">
        <v>8</v>
      </c>
    </row>
    <row r="32" spans="1:130" ht="18" customHeight="1" x14ac:dyDescent="0.25">
      <c r="A32" s="283" t="s">
        <v>513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00"/>
      <c r="AX32" s="613"/>
    </row>
    <row r="33" spans="1:50" s="230" customFormat="1" ht="18.75" hidden="1" customHeight="1" x14ac:dyDescent="0.2">
      <c r="A33" s="273">
        <v>2</v>
      </c>
      <c r="B33" s="272"/>
      <c r="C33" s="289"/>
      <c r="D33" s="288"/>
      <c r="E33" s="288"/>
      <c r="F33" s="288"/>
      <c r="G33" s="610"/>
      <c r="H33" s="611"/>
      <c r="I33" s="610"/>
      <c r="J33" s="611"/>
      <c r="K33" s="609"/>
      <c r="L33" s="609"/>
      <c r="M33" s="611"/>
      <c r="N33" s="611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11"/>
      <c r="AB33" s="611"/>
      <c r="AC33" s="611"/>
      <c r="AD33" s="611"/>
      <c r="AE33" s="611"/>
      <c r="AF33" s="611"/>
      <c r="AG33" s="611"/>
      <c r="AH33" s="611"/>
      <c r="AI33" s="609"/>
      <c r="AJ33" s="609"/>
      <c r="AK33" s="609"/>
      <c r="AL33" s="609"/>
      <c r="AM33" s="611"/>
      <c r="AN33" s="611"/>
      <c r="AO33" s="612"/>
      <c r="AP33" s="279"/>
      <c r="AQ33" s="611"/>
      <c r="AR33" s="611"/>
      <c r="AS33" s="609"/>
      <c r="AT33" s="609"/>
      <c r="AU33" s="610"/>
      <c r="AV33" s="609"/>
      <c r="AW33" s="608"/>
      <c r="AX33" s="238"/>
    </row>
    <row r="34" spans="1:50" s="230" customFormat="1" ht="18.75" customHeight="1" x14ac:dyDescent="0.2">
      <c r="A34" s="256">
        <v>1</v>
      </c>
      <c r="B34" s="375" t="s">
        <v>240</v>
      </c>
      <c r="C34" s="597" t="s">
        <v>512</v>
      </c>
      <c r="D34" s="293"/>
      <c r="E34" s="293">
        <v>2005</v>
      </c>
      <c r="F34" s="293">
        <v>2</v>
      </c>
      <c r="G34" s="303"/>
      <c r="H34" s="243"/>
      <c r="I34" s="303"/>
      <c r="J34" s="243"/>
      <c r="K34" s="241">
        <v>5</v>
      </c>
      <c r="L34" s="241">
        <v>43.5</v>
      </c>
      <c r="M34" s="243">
        <v>3</v>
      </c>
      <c r="N34" s="243">
        <v>46.5</v>
      </c>
      <c r="O34" s="241">
        <v>6</v>
      </c>
      <c r="P34" s="241">
        <v>42</v>
      </c>
      <c r="Q34" s="241">
        <v>4</v>
      </c>
      <c r="R34" s="241">
        <v>22.5</v>
      </c>
      <c r="S34" s="241">
        <v>5</v>
      </c>
      <c r="T34" s="241">
        <v>43.5</v>
      </c>
      <c r="U34" s="241">
        <v>4</v>
      </c>
      <c r="V34" s="241">
        <v>22.5</v>
      </c>
      <c r="W34" s="241"/>
      <c r="X34" s="241"/>
      <c r="Y34" s="241"/>
      <c r="Z34" s="241"/>
      <c r="AA34" s="243">
        <v>1</v>
      </c>
      <c r="AB34" s="243">
        <v>50</v>
      </c>
      <c r="AC34" s="243">
        <v>5</v>
      </c>
      <c r="AD34" s="243">
        <v>43.5</v>
      </c>
      <c r="AE34" s="243">
        <v>3</v>
      </c>
      <c r="AF34" s="243">
        <v>46.5</v>
      </c>
      <c r="AG34" s="243">
        <v>2</v>
      </c>
      <c r="AH34" s="243">
        <v>48</v>
      </c>
      <c r="AI34" s="241">
        <v>1</v>
      </c>
      <c r="AJ34" s="241">
        <v>50</v>
      </c>
      <c r="AK34" s="241">
        <v>6</v>
      </c>
      <c r="AL34" s="241">
        <v>21</v>
      </c>
      <c r="AM34" s="243"/>
      <c r="AN34" s="243"/>
      <c r="AO34" s="245">
        <v>3</v>
      </c>
      <c r="AP34" s="244">
        <v>46.5</v>
      </c>
      <c r="AQ34" s="243">
        <v>3</v>
      </c>
      <c r="AR34" s="241">
        <v>23.25</v>
      </c>
      <c r="AS34" s="241">
        <v>4</v>
      </c>
      <c r="AT34" s="241">
        <v>45</v>
      </c>
      <c r="AU34" s="303">
        <v>4</v>
      </c>
      <c r="AV34" s="241">
        <v>22.5</v>
      </c>
      <c r="AW34" s="589">
        <f>H34+J34+L34+N34+P34+R34+T34+V34+X34+Z34+AB34+AD34+AF34+AH34+AJ34+AL34+AN34+AP34+AR34+AT34+AV34</f>
        <v>616.75</v>
      </c>
      <c r="AX34" s="308">
        <v>1</v>
      </c>
    </row>
    <row r="35" spans="1:50" s="230" customFormat="1" ht="18.75" customHeight="1" x14ac:dyDescent="0.2">
      <c r="A35" s="256">
        <v>2</v>
      </c>
      <c r="B35" s="375" t="s">
        <v>233</v>
      </c>
      <c r="C35" s="597" t="s">
        <v>511</v>
      </c>
      <c r="D35" s="293"/>
      <c r="E35" s="293">
        <v>2004</v>
      </c>
      <c r="F35" s="336">
        <v>3</v>
      </c>
      <c r="G35" s="303"/>
      <c r="H35" s="243"/>
      <c r="I35" s="303"/>
      <c r="J35" s="243"/>
      <c r="K35" s="241">
        <v>8</v>
      </c>
      <c r="L35" s="241">
        <v>39</v>
      </c>
      <c r="M35" s="243">
        <v>1</v>
      </c>
      <c r="N35" s="243">
        <v>50</v>
      </c>
      <c r="O35" s="241">
        <v>5</v>
      </c>
      <c r="P35" s="241">
        <v>43.5</v>
      </c>
      <c r="Q35" s="241">
        <v>1</v>
      </c>
      <c r="R35" s="241">
        <v>37.5</v>
      </c>
      <c r="S35" s="241">
        <v>11</v>
      </c>
      <c r="T35" s="241">
        <v>35</v>
      </c>
      <c r="U35" s="241">
        <v>2</v>
      </c>
      <c r="V35" s="241">
        <v>24</v>
      </c>
      <c r="W35" s="241"/>
      <c r="X35" s="241"/>
      <c r="Y35" s="241"/>
      <c r="Z35" s="241"/>
      <c r="AA35" s="243">
        <v>3</v>
      </c>
      <c r="AB35" s="243">
        <v>46.5</v>
      </c>
      <c r="AC35" s="243">
        <v>3</v>
      </c>
      <c r="AD35" s="243">
        <v>46.5</v>
      </c>
      <c r="AE35" s="243"/>
      <c r="AF35" s="260"/>
      <c r="AG35" s="243">
        <v>1</v>
      </c>
      <c r="AH35" s="243">
        <v>50</v>
      </c>
      <c r="AI35" s="241">
        <v>3</v>
      </c>
      <c r="AJ35" s="241">
        <v>69.75</v>
      </c>
      <c r="AK35" s="241">
        <v>3</v>
      </c>
      <c r="AL35" s="241">
        <v>34.869999999999997</v>
      </c>
      <c r="AM35" s="243">
        <v>5</v>
      </c>
      <c r="AN35" s="243">
        <v>62.5</v>
      </c>
      <c r="AO35" s="245"/>
      <c r="AP35" s="244"/>
      <c r="AQ35" s="243"/>
      <c r="AR35" s="260"/>
      <c r="AS35" s="241">
        <v>13</v>
      </c>
      <c r="AT35" s="524">
        <v>49.5</v>
      </c>
      <c r="AU35" s="303"/>
      <c r="AV35" s="241"/>
      <c r="AW35" s="589">
        <f>H35+J35+L35+N35+P35+R35+T35+V35+X35+Z35+AB35+AD35+AF35+AH35+AJ35+AL35+AN35+AP35+AR35+AT35+AV35</f>
        <v>588.62</v>
      </c>
      <c r="AX35" s="308">
        <v>2</v>
      </c>
    </row>
    <row r="36" spans="1:50" s="230" customFormat="1" ht="18.75" customHeight="1" x14ac:dyDescent="0.2">
      <c r="A36" s="256">
        <v>3</v>
      </c>
      <c r="B36" s="375" t="s">
        <v>233</v>
      </c>
      <c r="C36" s="604" t="s">
        <v>510</v>
      </c>
      <c r="D36" s="288"/>
      <c r="E36" s="288">
        <v>2004</v>
      </c>
      <c r="F36" s="279">
        <v>2</v>
      </c>
      <c r="G36" s="303"/>
      <c r="H36" s="243"/>
      <c r="I36" s="303"/>
      <c r="J36" s="243"/>
      <c r="K36" s="241">
        <v>9</v>
      </c>
      <c r="L36" s="241">
        <v>37.5</v>
      </c>
      <c r="M36" s="243">
        <v>2</v>
      </c>
      <c r="N36" s="243">
        <v>48</v>
      </c>
      <c r="O36" s="241">
        <v>11</v>
      </c>
      <c r="P36" s="241">
        <v>35</v>
      </c>
      <c r="Q36" s="241">
        <v>7</v>
      </c>
      <c r="R36" s="241">
        <v>20.25</v>
      </c>
      <c r="S36" s="241">
        <v>4</v>
      </c>
      <c r="T36" s="241">
        <v>45</v>
      </c>
      <c r="U36" s="241">
        <v>8</v>
      </c>
      <c r="V36" s="241">
        <v>19.5</v>
      </c>
      <c r="W36" s="241"/>
      <c r="X36" s="241"/>
      <c r="Y36" s="241"/>
      <c r="Z36" s="241"/>
      <c r="AA36" s="243">
        <v>5</v>
      </c>
      <c r="AB36" s="243">
        <v>43.5</v>
      </c>
      <c r="AC36" s="243"/>
      <c r="AD36" s="243"/>
      <c r="AE36" s="243"/>
      <c r="AF36" s="243"/>
      <c r="AG36" s="243">
        <v>3</v>
      </c>
      <c r="AH36" s="243">
        <v>76.5</v>
      </c>
      <c r="AI36" s="241">
        <v>10</v>
      </c>
      <c r="AJ36" s="241">
        <v>36</v>
      </c>
      <c r="AK36" s="241">
        <v>3</v>
      </c>
      <c r="AL36" s="241">
        <v>23.25</v>
      </c>
      <c r="AM36" s="243">
        <v>15</v>
      </c>
      <c r="AN36" s="243">
        <v>46.5</v>
      </c>
      <c r="AO36" s="245">
        <v>8</v>
      </c>
      <c r="AP36" s="244">
        <v>59</v>
      </c>
      <c r="AQ36" s="243"/>
      <c r="AR36" s="243"/>
      <c r="AS36" s="241"/>
      <c r="AT36" s="241"/>
      <c r="AU36" s="303"/>
      <c r="AV36" s="241"/>
      <c r="AW36" s="589">
        <f>H36+J36+L36+N36+P36+R36+T36+V36+X36+Z36+AB36+AD36+AF36+AH36+AJ36+AL36+AN36+AP36+AR36+AT36+AV36</f>
        <v>490</v>
      </c>
      <c r="AX36" s="308">
        <v>3</v>
      </c>
    </row>
    <row r="37" spans="1:50" s="230" customFormat="1" ht="18.75" customHeight="1" x14ac:dyDescent="0.2">
      <c r="A37" s="256">
        <v>4</v>
      </c>
      <c r="B37" s="375" t="s">
        <v>240</v>
      </c>
      <c r="C37" s="598" t="s">
        <v>509</v>
      </c>
      <c r="D37" s="293"/>
      <c r="E37" s="293">
        <v>2004</v>
      </c>
      <c r="F37" s="279">
        <v>2</v>
      </c>
      <c r="G37" s="303"/>
      <c r="H37" s="243"/>
      <c r="I37" s="303"/>
      <c r="J37" s="243"/>
      <c r="K37" s="241">
        <v>7</v>
      </c>
      <c r="L37" s="241">
        <v>40.5</v>
      </c>
      <c r="M37" s="243">
        <v>4</v>
      </c>
      <c r="N37" s="243">
        <v>45</v>
      </c>
      <c r="O37" s="241">
        <v>14</v>
      </c>
      <c r="P37" s="241">
        <v>32</v>
      </c>
      <c r="Q37" s="241">
        <v>4</v>
      </c>
      <c r="R37" s="241">
        <v>22.5</v>
      </c>
      <c r="S37" s="241">
        <v>14</v>
      </c>
      <c r="T37" s="241">
        <v>32</v>
      </c>
      <c r="U37" s="241">
        <v>4</v>
      </c>
      <c r="V37" s="241">
        <v>22.5</v>
      </c>
      <c r="W37" s="241"/>
      <c r="X37" s="241"/>
      <c r="Y37" s="241"/>
      <c r="Z37" s="241"/>
      <c r="AA37" s="291">
        <v>10</v>
      </c>
      <c r="AB37" s="291">
        <v>36</v>
      </c>
      <c r="AC37" s="607">
        <v>6</v>
      </c>
      <c r="AD37" s="231">
        <v>42</v>
      </c>
      <c r="AE37" s="243">
        <v>4</v>
      </c>
      <c r="AF37" s="243">
        <v>45</v>
      </c>
      <c r="AG37" s="231">
        <v>4</v>
      </c>
      <c r="AH37" s="243">
        <v>45</v>
      </c>
      <c r="AI37" s="241">
        <v>11</v>
      </c>
      <c r="AJ37" s="241">
        <v>35</v>
      </c>
      <c r="AK37" s="241">
        <v>10</v>
      </c>
      <c r="AL37" s="241">
        <v>18</v>
      </c>
      <c r="AM37" s="243"/>
      <c r="AN37" s="243"/>
      <c r="AO37" s="245">
        <v>4</v>
      </c>
      <c r="AP37" s="244">
        <v>45.5</v>
      </c>
      <c r="AQ37" s="243">
        <v>3</v>
      </c>
      <c r="AR37" s="258">
        <v>23.25</v>
      </c>
      <c r="AS37" s="241"/>
      <c r="AT37" s="241"/>
      <c r="AU37" s="303"/>
      <c r="AV37" s="241"/>
      <c r="AW37" s="589">
        <f>H37+J37+L37+N37+P37+R37+T37+V37+X37+Z37+AB37+AD37+AF37+AH37+AJ37+AL37+AN37+AP37+AR37+AT37+AV37</f>
        <v>484.25</v>
      </c>
      <c r="AX37" s="308">
        <v>4</v>
      </c>
    </row>
    <row r="38" spans="1:50" s="230" customFormat="1" ht="18.75" customHeight="1" x14ac:dyDescent="0.2">
      <c r="A38" s="256">
        <v>5</v>
      </c>
      <c r="B38" s="375" t="s">
        <v>233</v>
      </c>
      <c r="C38" s="597" t="s">
        <v>508</v>
      </c>
      <c r="D38" s="293"/>
      <c r="E38" s="293">
        <v>2004</v>
      </c>
      <c r="F38" s="336" t="s">
        <v>268</v>
      </c>
      <c r="G38" s="303"/>
      <c r="H38" s="243"/>
      <c r="I38" s="303"/>
      <c r="J38" s="243"/>
      <c r="K38" s="241">
        <v>10</v>
      </c>
      <c r="L38" s="241">
        <v>36</v>
      </c>
      <c r="M38" s="243">
        <v>6</v>
      </c>
      <c r="N38" s="243">
        <v>42</v>
      </c>
      <c r="O38" s="241">
        <v>12</v>
      </c>
      <c r="P38" s="241">
        <v>34</v>
      </c>
      <c r="Q38" s="241">
        <v>6</v>
      </c>
      <c r="R38" s="241">
        <v>21</v>
      </c>
      <c r="S38" s="241"/>
      <c r="T38" s="241"/>
      <c r="U38" s="241"/>
      <c r="V38" s="241"/>
      <c r="W38" s="241"/>
      <c r="X38" s="241"/>
      <c r="Y38" s="241"/>
      <c r="Z38" s="241"/>
      <c r="AA38" s="243">
        <v>9</v>
      </c>
      <c r="AB38" s="243">
        <v>37.5</v>
      </c>
      <c r="AC38" s="243">
        <v>8</v>
      </c>
      <c r="AD38" s="243">
        <v>39</v>
      </c>
      <c r="AE38" s="243"/>
      <c r="AF38" s="243"/>
      <c r="AG38" s="243">
        <v>5</v>
      </c>
      <c r="AH38" s="243">
        <v>43.5</v>
      </c>
      <c r="AI38" s="241">
        <v>16</v>
      </c>
      <c r="AJ38" s="241">
        <v>30</v>
      </c>
      <c r="AK38" s="241">
        <v>7</v>
      </c>
      <c r="AL38" s="241">
        <v>20.25</v>
      </c>
      <c r="AM38" s="243">
        <v>10</v>
      </c>
      <c r="AN38" s="243">
        <v>54</v>
      </c>
      <c r="AO38" s="245">
        <v>9</v>
      </c>
      <c r="AP38" s="244">
        <v>56.3</v>
      </c>
      <c r="AQ38" s="243">
        <v>4</v>
      </c>
      <c r="AR38" s="260">
        <v>22.5</v>
      </c>
      <c r="AS38" s="241"/>
      <c r="AT38" s="241"/>
      <c r="AU38" s="303"/>
      <c r="AV38" s="241"/>
      <c r="AW38" s="589">
        <f>H38+J38+L38+N38+P38+R38+T38+V38+X38+Z38+AB38+AD38+AF38+AH38+AJ38+AL38+AN38+AP38+AR38+AT38+AV38</f>
        <v>436.05</v>
      </c>
      <c r="AX38" s="308">
        <v>5</v>
      </c>
    </row>
    <row r="39" spans="1:50" s="230" customFormat="1" ht="18.75" hidden="1" customHeight="1" x14ac:dyDescent="0.2">
      <c r="A39" s="256">
        <v>6</v>
      </c>
      <c r="B39" s="375" t="s">
        <v>245</v>
      </c>
      <c r="C39" s="597" t="s">
        <v>507</v>
      </c>
      <c r="D39" s="293"/>
      <c r="E39" s="293">
        <v>2007</v>
      </c>
      <c r="F39" s="293"/>
      <c r="G39" s="303"/>
      <c r="H39" s="243"/>
      <c r="I39" s="303"/>
      <c r="J39" s="243"/>
      <c r="K39" s="241"/>
      <c r="L39" s="241"/>
      <c r="M39" s="243"/>
      <c r="N39" s="243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3"/>
      <c r="AB39" s="243"/>
      <c r="AC39" s="243"/>
      <c r="AD39" s="243"/>
      <c r="AE39" s="243"/>
      <c r="AF39" s="243"/>
      <c r="AG39" s="243"/>
      <c r="AH39" s="243"/>
      <c r="AI39" s="241"/>
      <c r="AJ39" s="241"/>
      <c r="AK39" s="241"/>
      <c r="AL39" s="241"/>
      <c r="AM39" s="243"/>
      <c r="AN39" s="243"/>
      <c r="AO39" s="245"/>
      <c r="AP39" s="244"/>
      <c r="AQ39" s="243"/>
      <c r="AR39" s="243"/>
      <c r="AS39" s="241"/>
      <c r="AT39" s="241"/>
      <c r="AU39" s="303"/>
      <c r="AV39" s="241"/>
      <c r="AW39" s="589">
        <f>H39+J39+L39+N39+P39+R39+T39+V39+X39+Z39+AB39+AD39+AF39+AH39+AJ39+AL39+AN39+AP39+AR39+AT39+AV39</f>
        <v>0</v>
      </c>
      <c r="AX39" s="308">
        <v>6</v>
      </c>
    </row>
    <row r="40" spans="1:50" ht="18" x14ac:dyDescent="0.2">
      <c r="A40" s="256">
        <v>7</v>
      </c>
      <c r="B40" s="397" t="s">
        <v>240</v>
      </c>
      <c r="C40" s="606" t="s">
        <v>506</v>
      </c>
      <c r="D40" s="288"/>
      <c r="E40" s="288">
        <v>2004</v>
      </c>
      <c r="F40" s="279" t="s">
        <v>268</v>
      </c>
      <c r="G40" s="303"/>
      <c r="H40" s="243"/>
      <c r="I40" s="303"/>
      <c r="J40" s="243"/>
      <c r="K40" s="241">
        <v>11</v>
      </c>
      <c r="L40" s="241">
        <v>35</v>
      </c>
      <c r="M40" s="243">
        <v>7</v>
      </c>
      <c r="N40" s="243">
        <v>4.05</v>
      </c>
      <c r="O40" s="241">
        <v>16</v>
      </c>
      <c r="P40" s="241">
        <v>30</v>
      </c>
      <c r="Q40" s="241"/>
      <c r="R40" s="241"/>
      <c r="S40" s="241">
        <v>9</v>
      </c>
      <c r="T40" s="241">
        <v>37.5</v>
      </c>
      <c r="U40" s="241">
        <v>1</v>
      </c>
      <c r="V40" s="241">
        <v>25</v>
      </c>
      <c r="W40" s="241"/>
      <c r="X40" s="241"/>
      <c r="Y40" s="241"/>
      <c r="Z40" s="241"/>
      <c r="AA40" s="242">
        <v>4</v>
      </c>
      <c r="AB40" s="243">
        <v>45</v>
      </c>
      <c r="AC40" s="243">
        <v>4</v>
      </c>
      <c r="AD40" s="242">
        <v>45</v>
      </c>
      <c r="AE40" s="243">
        <v>8</v>
      </c>
      <c r="AF40" s="243">
        <v>39</v>
      </c>
      <c r="AG40" s="242"/>
      <c r="AH40" s="243"/>
      <c r="AI40" s="241">
        <v>7</v>
      </c>
      <c r="AJ40" s="241">
        <v>40.5</v>
      </c>
      <c r="AK40" s="241">
        <v>6</v>
      </c>
      <c r="AL40" s="241">
        <v>21</v>
      </c>
      <c r="AM40" s="243"/>
      <c r="AN40" s="243"/>
      <c r="AO40" s="245"/>
      <c r="AP40" s="244"/>
      <c r="AQ40" s="243"/>
      <c r="AR40" s="243"/>
      <c r="AS40" s="241"/>
      <c r="AT40" s="241"/>
      <c r="AU40" s="303">
        <v>4</v>
      </c>
      <c r="AV40" s="241">
        <v>22.5</v>
      </c>
      <c r="AW40" s="589">
        <f>H40+J40+L40+N40+P40+R40+T40+V40+X40+Z40+AB40+AD40+AF40+AH40+AJ40+AL40+AN40+AP40+AR40+AT40+AV40</f>
        <v>344.55</v>
      </c>
      <c r="AX40" s="308">
        <v>7</v>
      </c>
    </row>
    <row r="41" spans="1:50" ht="18" x14ac:dyDescent="0.2">
      <c r="A41" s="256">
        <v>8</v>
      </c>
      <c r="B41" s="397" t="s">
        <v>233</v>
      </c>
      <c r="C41" s="604" t="s">
        <v>505</v>
      </c>
      <c r="D41" s="288"/>
      <c r="E41" s="288">
        <v>2005</v>
      </c>
      <c r="F41" s="288">
        <v>3</v>
      </c>
      <c r="G41" s="303"/>
      <c r="H41" s="243"/>
      <c r="I41" s="303"/>
      <c r="J41" s="243"/>
      <c r="K41" s="241">
        <v>12</v>
      </c>
      <c r="L41" s="241">
        <v>34</v>
      </c>
      <c r="M41" s="243"/>
      <c r="N41" s="243"/>
      <c r="O41" s="241"/>
      <c r="P41" s="241"/>
      <c r="Q41" s="241">
        <v>6</v>
      </c>
      <c r="R41" s="241">
        <v>21</v>
      </c>
      <c r="S41" s="241"/>
      <c r="T41" s="241"/>
      <c r="U41" s="241"/>
      <c r="V41" s="241"/>
      <c r="W41" s="241"/>
      <c r="X41" s="241"/>
      <c r="Y41" s="241"/>
      <c r="Z41" s="241"/>
      <c r="AA41" s="243">
        <v>6</v>
      </c>
      <c r="AB41" s="243">
        <v>42</v>
      </c>
      <c r="AC41" s="243">
        <v>10</v>
      </c>
      <c r="AD41" s="243">
        <v>36</v>
      </c>
      <c r="AE41" s="243">
        <v>7</v>
      </c>
      <c r="AF41" s="243">
        <v>40.5</v>
      </c>
      <c r="AG41" s="243"/>
      <c r="AH41" s="243"/>
      <c r="AI41" s="241">
        <v>24</v>
      </c>
      <c r="AJ41" s="241">
        <v>22</v>
      </c>
      <c r="AK41" s="241">
        <v>7</v>
      </c>
      <c r="AL41" s="241">
        <v>20.25</v>
      </c>
      <c r="AM41" s="243"/>
      <c r="AN41" s="243"/>
      <c r="AO41" s="245">
        <v>9</v>
      </c>
      <c r="AP41" s="244">
        <v>37.5</v>
      </c>
      <c r="AQ41" s="243">
        <v>4</v>
      </c>
      <c r="AR41" s="260">
        <v>22.5</v>
      </c>
      <c r="AS41" s="241"/>
      <c r="AT41" s="241"/>
      <c r="AU41" s="303"/>
      <c r="AV41" s="241"/>
      <c r="AW41" s="589">
        <f>H41+J41+L41+N41+P41+R41+T41+V41+X41+Z41+AB41+AD41+AF41+AH41+AJ41+AL41+AN41+AP41+AR41+AT41+AV41</f>
        <v>275.75</v>
      </c>
      <c r="AX41" s="308">
        <v>8</v>
      </c>
    </row>
    <row r="42" spans="1:50" ht="18" x14ac:dyDescent="0.2">
      <c r="A42" s="256">
        <v>9</v>
      </c>
      <c r="B42" s="375" t="s">
        <v>233</v>
      </c>
      <c r="C42" s="597" t="s">
        <v>504</v>
      </c>
      <c r="D42" s="293"/>
      <c r="E42" s="293">
        <v>2004</v>
      </c>
      <c r="F42" s="279" t="s">
        <v>241</v>
      </c>
      <c r="G42" s="303"/>
      <c r="H42" s="243"/>
      <c r="I42" s="303"/>
      <c r="J42" s="243"/>
      <c r="K42" s="241">
        <v>14</v>
      </c>
      <c r="L42" s="241">
        <v>32</v>
      </c>
      <c r="M42" s="243"/>
      <c r="N42" s="243"/>
      <c r="O42" s="241"/>
      <c r="P42" s="241"/>
      <c r="Q42" s="241">
        <v>7</v>
      </c>
      <c r="R42" s="241">
        <v>20.25</v>
      </c>
      <c r="S42" s="241">
        <v>12</v>
      </c>
      <c r="T42" s="241">
        <v>34</v>
      </c>
      <c r="U42" s="241">
        <v>8</v>
      </c>
      <c r="V42" s="241">
        <v>19.5</v>
      </c>
      <c r="W42" s="241"/>
      <c r="X42" s="241"/>
      <c r="Y42" s="241"/>
      <c r="Z42" s="241"/>
      <c r="AA42" s="243">
        <v>7</v>
      </c>
      <c r="AB42" s="243">
        <v>40.5</v>
      </c>
      <c r="AC42" s="243">
        <v>12</v>
      </c>
      <c r="AD42" s="243">
        <v>34</v>
      </c>
      <c r="AE42" s="243"/>
      <c r="AF42" s="243"/>
      <c r="AG42" s="243"/>
      <c r="AH42" s="243"/>
      <c r="AI42" s="241">
        <v>23</v>
      </c>
      <c r="AJ42" s="241">
        <v>23</v>
      </c>
      <c r="AK42" s="241">
        <v>3</v>
      </c>
      <c r="AL42" s="241">
        <v>23.25</v>
      </c>
      <c r="AM42" s="243"/>
      <c r="AN42" s="243"/>
      <c r="AO42" s="245"/>
      <c r="AP42" s="244"/>
      <c r="AQ42" s="243"/>
      <c r="AR42" s="243"/>
      <c r="AS42" s="241"/>
      <c r="AT42" s="241"/>
      <c r="AU42" s="303"/>
      <c r="AV42" s="241"/>
      <c r="AW42" s="589">
        <f>H42+J42+L42+N42+P42+R42+T42+V42+X42+Z42+AB42+AD42+AF42+AH42+AJ42+AL42+AN42+AP42+AR42+AT42+AV42</f>
        <v>226.5</v>
      </c>
      <c r="AX42" s="308">
        <v>9</v>
      </c>
    </row>
    <row r="43" spans="1:50" ht="18" x14ac:dyDescent="0.2">
      <c r="A43" s="256">
        <v>10</v>
      </c>
      <c r="B43" s="375" t="s">
        <v>240</v>
      </c>
      <c r="C43" s="597" t="s">
        <v>503</v>
      </c>
      <c r="D43" s="293"/>
      <c r="E43" s="293">
        <v>2004</v>
      </c>
      <c r="F43" s="293" t="s">
        <v>231</v>
      </c>
      <c r="G43" s="303"/>
      <c r="H43" s="243"/>
      <c r="I43" s="303"/>
      <c r="J43" s="243"/>
      <c r="K43" s="241"/>
      <c r="L43" s="241"/>
      <c r="M43" s="243"/>
      <c r="N43" s="243"/>
      <c r="O43" s="241">
        <v>23</v>
      </c>
      <c r="P43" s="241">
        <v>23</v>
      </c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3"/>
      <c r="AB43" s="243"/>
      <c r="AC43" s="243">
        <v>13</v>
      </c>
      <c r="AD43" s="243">
        <v>33</v>
      </c>
      <c r="AE43" s="243"/>
      <c r="AF43" s="243"/>
      <c r="AG43" s="243">
        <v>6</v>
      </c>
      <c r="AH43" s="243">
        <v>42</v>
      </c>
      <c r="AI43" s="241"/>
      <c r="AJ43" s="241"/>
      <c r="AK43" s="241"/>
      <c r="AL43" s="241"/>
      <c r="AM43" s="243"/>
      <c r="AN43" s="243"/>
      <c r="AO43" s="245"/>
      <c r="AP43" s="244"/>
      <c r="AQ43" s="243"/>
      <c r="AR43" s="243"/>
      <c r="AS43" s="241"/>
      <c r="AT43" s="241"/>
      <c r="AU43" s="303"/>
      <c r="AV43" s="241"/>
      <c r="AW43" s="589">
        <f>H43+J43+L43+N43+P43+R43+T43+V43+X43+Z43+AB43+AD43+AF43+AH43+AJ43+AL43+AN43+AP43+AR43+AT43+AV43</f>
        <v>98</v>
      </c>
      <c r="AX43" s="308">
        <v>10</v>
      </c>
    </row>
    <row r="44" spans="1:50" ht="18" x14ac:dyDescent="0.2">
      <c r="A44" s="256">
        <v>11</v>
      </c>
      <c r="B44" s="352" t="s">
        <v>245</v>
      </c>
      <c r="C44" s="597" t="s">
        <v>502</v>
      </c>
      <c r="D44" s="293"/>
      <c r="E44" s="293">
        <v>2004</v>
      </c>
      <c r="F44" s="279" t="s">
        <v>241</v>
      </c>
      <c r="G44" s="303"/>
      <c r="H44" s="243"/>
      <c r="I44" s="303"/>
      <c r="J44" s="243"/>
      <c r="K44" s="241"/>
      <c r="L44" s="241"/>
      <c r="M44" s="243"/>
      <c r="N44" s="243"/>
      <c r="O44" s="241">
        <v>19</v>
      </c>
      <c r="P44" s="241">
        <v>17</v>
      </c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3"/>
      <c r="AB44" s="243"/>
      <c r="AC44" s="243">
        <v>9</v>
      </c>
      <c r="AD44" s="243">
        <v>37.5</v>
      </c>
      <c r="AE44" s="243"/>
      <c r="AF44" s="243"/>
      <c r="AG44" s="243"/>
      <c r="AH44" s="243"/>
      <c r="AI44" s="241">
        <v>41</v>
      </c>
      <c r="AJ44" s="241">
        <v>9</v>
      </c>
      <c r="AK44" s="241">
        <v>13</v>
      </c>
      <c r="AL44" s="241">
        <v>16.5</v>
      </c>
      <c r="AM44" s="243"/>
      <c r="AN44" s="243"/>
      <c r="AO44" s="245"/>
      <c r="AP44" s="244"/>
      <c r="AQ44" s="243"/>
      <c r="AR44" s="243"/>
      <c r="AS44" s="241"/>
      <c r="AT44" s="241"/>
      <c r="AU44" s="303"/>
      <c r="AV44" s="241"/>
      <c r="AW44" s="589">
        <f>H44+J44+L44+N44+P44+R44+T44+V44+X44+Z44+AB44+AD44+AF44+AH44+AJ44+AL44+AN44+AP44+AR44+AT44+AV44</f>
        <v>80</v>
      </c>
      <c r="AX44" s="308">
        <v>11</v>
      </c>
    </row>
    <row r="45" spans="1:50" ht="18" x14ac:dyDescent="0.2">
      <c r="A45" s="256">
        <v>12</v>
      </c>
      <c r="B45" s="375" t="s">
        <v>245</v>
      </c>
      <c r="C45" s="597" t="s">
        <v>501</v>
      </c>
      <c r="D45" s="293"/>
      <c r="E45" s="293">
        <v>2004</v>
      </c>
      <c r="F45" s="279" t="s">
        <v>231</v>
      </c>
      <c r="G45" s="303"/>
      <c r="H45" s="243"/>
      <c r="I45" s="303"/>
      <c r="J45" s="243"/>
      <c r="K45" s="241"/>
      <c r="L45" s="241"/>
      <c r="M45" s="243"/>
      <c r="N45" s="243"/>
      <c r="O45" s="241"/>
      <c r="P45" s="240"/>
      <c r="Q45" s="241"/>
      <c r="R45" s="241"/>
      <c r="S45" s="240"/>
      <c r="T45" s="241"/>
      <c r="U45" s="241"/>
      <c r="V45" s="241"/>
      <c r="W45" s="241"/>
      <c r="X45" s="241"/>
      <c r="Y45" s="241"/>
      <c r="Z45" s="241"/>
      <c r="AA45" s="243"/>
      <c r="AB45" s="246"/>
      <c r="AC45" s="243"/>
      <c r="AD45" s="243"/>
      <c r="AE45" s="243"/>
      <c r="AF45" s="243"/>
      <c r="AG45" s="243"/>
      <c r="AH45" s="246"/>
      <c r="AI45" s="241"/>
      <c r="AJ45" s="241"/>
      <c r="AK45" s="241"/>
      <c r="AL45" s="241"/>
      <c r="AM45" s="243"/>
      <c r="AN45" s="243"/>
      <c r="AO45" s="245">
        <v>10</v>
      </c>
      <c r="AP45" s="244">
        <v>36</v>
      </c>
      <c r="AQ45" s="243"/>
      <c r="AR45" s="243"/>
      <c r="AS45" s="241">
        <v>11</v>
      </c>
      <c r="AT45" s="240">
        <v>35</v>
      </c>
      <c r="AU45" s="303"/>
      <c r="AV45" s="241"/>
      <c r="AW45" s="589">
        <f>H45+J45+L45+N45+P45+R45+T45+V45+X45+Z45+AB45+AD45+AF45+AH45+AJ45+AL45+AN45+AP45+AR45+AT45+AV45</f>
        <v>71</v>
      </c>
      <c r="AX45" s="308">
        <v>12</v>
      </c>
    </row>
    <row r="46" spans="1:50" ht="18" x14ac:dyDescent="0.25">
      <c r="A46" s="256">
        <v>13</v>
      </c>
      <c r="B46" s="337" t="s">
        <v>236</v>
      </c>
      <c r="C46" s="472" t="s">
        <v>500</v>
      </c>
      <c r="D46" s="505"/>
      <c r="E46" s="336">
        <v>2005</v>
      </c>
      <c r="F46" s="505" t="s">
        <v>231</v>
      </c>
      <c r="G46" s="251"/>
      <c r="H46" s="243"/>
      <c r="I46" s="303"/>
      <c r="J46" s="243"/>
      <c r="K46" s="241"/>
      <c r="L46" s="241"/>
      <c r="M46" s="243"/>
      <c r="N46" s="243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3"/>
      <c r="AB46" s="243"/>
      <c r="AC46" s="246"/>
      <c r="AD46" s="247"/>
      <c r="AE46" s="243"/>
      <c r="AF46" s="243"/>
      <c r="AG46" s="243"/>
      <c r="AH46" s="243"/>
      <c r="AI46" s="241"/>
      <c r="AJ46" s="241"/>
      <c r="AK46" s="240"/>
      <c r="AL46" s="249"/>
      <c r="AM46" s="243"/>
      <c r="AN46" s="247"/>
      <c r="AO46" s="245">
        <v>11</v>
      </c>
      <c r="AP46" s="244">
        <v>35.5</v>
      </c>
      <c r="AQ46" s="243"/>
      <c r="AR46" s="243"/>
      <c r="AS46" s="240">
        <v>17</v>
      </c>
      <c r="AT46" s="241">
        <v>29</v>
      </c>
      <c r="AU46" s="303"/>
      <c r="AV46" s="249"/>
      <c r="AW46" s="589">
        <f>H46+J46+L46+N46+P46+R46+T46+V46+X46+Z46+AB46+AD46+AF46+AH46+AJ46+AL46+AN46+AP46+AR46+AT46+AV46</f>
        <v>64.5</v>
      </c>
      <c r="AX46" s="308">
        <v>13</v>
      </c>
    </row>
    <row r="47" spans="1:50" ht="18" x14ac:dyDescent="0.2">
      <c r="A47" s="256">
        <v>14</v>
      </c>
      <c r="B47" s="337" t="s">
        <v>274</v>
      </c>
      <c r="C47" s="597" t="s">
        <v>499</v>
      </c>
      <c r="D47" s="379"/>
      <c r="E47" s="605">
        <v>2005</v>
      </c>
      <c r="F47" s="603" t="s">
        <v>231</v>
      </c>
      <c r="G47" s="251"/>
      <c r="H47" s="243"/>
      <c r="I47" s="303"/>
      <c r="J47" s="243"/>
      <c r="K47" s="241"/>
      <c r="L47" s="241"/>
      <c r="M47" s="243"/>
      <c r="N47" s="243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3"/>
      <c r="AB47" s="243"/>
      <c r="AC47" s="246">
        <v>14</v>
      </c>
      <c r="AD47" s="247">
        <v>32</v>
      </c>
      <c r="AE47" s="243"/>
      <c r="AF47" s="243"/>
      <c r="AG47" s="243"/>
      <c r="AH47" s="243"/>
      <c r="AI47" s="241"/>
      <c r="AJ47" s="241"/>
      <c r="AK47" s="240"/>
      <c r="AL47" s="249"/>
      <c r="AM47" s="243"/>
      <c r="AN47" s="247"/>
      <c r="AO47" s="245"/>
      <c r="AP47" s="244"/>
      <c r="AQ47" s="243"/>
      <c r="AR47" s="243"/>
      <c r="AS47" s="240"/>
      <c r="AT47" s="241"/>
      <c r="AU47" s="303"/>
      <c r="AV47" s="249"/>
      <c r="AW47" s="589">
        <f>H47+J47+L47+N47+P47+R47+T47+V47+X47+Z47+AB47+AD47+AF47+AH47+AJ47+AL47+AN47+AP47+AR47+AT47+AV47</f>
        <v>32</v>
      </c>
      <c r="AX47" s="308">
        <v>14</v>
      </c>
    </row>
    <row r="48" spans="1:50" ht="18" x14ac:dyDescent="0.2">
      <c r="A48" s="256">
        <v>15</v>
      </c>
      <c r="B48" s="337" t="s">
        <v>274</v>
      </c>
      <c r="C48" s="604" t="s">
        <v>498</v>
      </c>
      <c r="D48" s="379"/>
      <c r="E48" s="287">
        <v>2005</v>
      </c>
      <c r="F48" s="603" t="s">
        <v>231</v>
      </c>
      <c r="G48" s="251"/>
      <c r="H48" s="243"/>
      <c r="I48" s="303"/>
      <c r="J48" s="243"/>
      <c r="K48" s="241"/>
      <c r="L48" s="241"/>
      <c r="M48" s="243"/>
      <c r="N48" s="243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3"/>
      <c r="AB48" s="243"/>
      <c r="AC48" s="246">
        <v>15</v>
      </c>
      <c r="AD48" s="247">
        <v>30</v>
      </c>
      <c r="AE48" s="243"/>
      <c r="AF48" s="243"/>
      <c r="AG48" s="243"/>
      <c r="AH48" s="243"/>
      <c r="AI48" s="241"/>
      <c r="AJ48" s="241"/>
      <c r="AK48" s="240"/>
      <c r="AL48" s="249"/>
      <c r="AM48" s="243"/>
      <c r="AN48" s="247"/>
      <c r="AO48" s="245"/>
      <c r="AP48" s="244"/>
      <c r="AQ48" s="243"/>
      <c r="AR48" s="243"/>
      <c r="AS48" s="240"/>
      <c r="AT48" s="241"/>
      <c r="AU48" s="303"/>
      <c r="AV48" s="249"/>
      <c r="AW48" s="589">
        <f>H48+J48+L48+N48+P48+R48+T48+V48+X48+Z48+AB48+AD48+AF48+AH48+AJ48+AL48+AN48+AP48+AR48+AT48+AV48</f>
        <v>30</v>
      </c>
      <c r="AX48" s="308">
        <v>15</v>
      </c>
    </row>
    <row r="49" spans="1:50" ht="18" x14ac:dyDescent="0.2">
      <c r="A49" s="256">
        <v>16</v>
      </c>
      <c r="B49" s="375" t="s">
        <v>236</v>
      </c>
      <c r="C49" s="597" t="s">
        <v>497</v>
      </c>
      <c r="D49" s="304"/>
      <c r="E49" s="293">
        <v>2005</v>
      </c>
      <c r="F49" s="603" t="s">
        <v>231</v>
      </c>
      <c r="G49" s="251"/>
      <c r="H49" s="243"/>
      <c r="I49" s="303"/>
      <c r="J49" s="243"/>
      <c r="K49" s="241">
        <v>17</v>
      </c>
      <c r="L49" s="241">
        <v>29</v>
      </c>
      <c r="M49" s="243"/>
      <c r="N49" s="243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3"/>
      <c r="AB49" s="243"/>
      <c r="AC49" s="247"/>
      <c r="AD49" s="243"/>
      <c r="AE49" s="246"/>
      <c r="AF49" s="243"/>
      <c r="AG49" s="243"/>
      <c r="AH49" s="243"/>
      <c r="AI49" s="241"/>
      <c r="AJ49" s="241"/>
      <c r="AK49" s="240"/>
      <c r="AL49" s="249"/>
      <c r="AM49" s="243"/>
      <c r="AN49" s="247"/>
      <c r="AO49" s="245"/>
      <c r="AP49" s="244"/>
      <c r="AQ49" s="250"/>
      <c r="AR49" s="243"/>
      <c r="AS49" s="240"/>
      <c r="AT49" s="241"/>
      <c r="AU49" s="303"/>
      <c r="AV49" s="249"/>
      <c r="AW49" s="589">
        <f>H49+J49+L49+N49+P49+R49+T49+V49+X49+Z49+AB49+AD49+AF49+AH49+AJ49+AL49+AN49+AP49+AR49+AT49+AV49</f>
        <v>29</v>
      </c>
      <c r="AX49" s="308">
        <v>16</v>
      </c>
    </row>
    <row r="50" spans="1:50" ht="18" x14ac:dyDescent="0.25">
      <c r="A50" s="256">
        <v>17</v>
      </c>
      <c r="B50" s="337" t="s">
        <v>236</v>
      </c>
      <c r="C50" s="472" t="s">
        <v>496</v>
      </c>
      <c r="D50" s="505"/>
      <c r="E50" s="336">
        <v>2005</v>
      </c>
      <c r="F50" s="603" t="s">
        <v>231</v>
      </c>
      <c r="G50" s="602"/>
      <c r="H50" s="243"/>
      <c r="I50" s="303"/>
      <c r="J50" s="247"/>
      <c r="K50" s="241"/>
      <c r="L50" s="249"/>
      <c r="M50" s="243"/>
      <c r="N50" s="247"/>
      <c r="O50" s="241"/>
      <c r="P50" s="241"/>
      <c r="Q50" s="240"/>
      <c r="R50" s="249"/>
      <c r="S50" s="241"/>
      <c r="T50" s="249"/>
      <c r="U50" s="241"/>
      <c r="V50" s="249"/>
      <c r="W50" s="241"/>
      <c r="X50" s="249"/>
      <c r="Y50" s="241"/>
      <c r="Z50" s="249"/>
      <c r="AA50" s="243"/>
      <c r="AB50" s="246"/>
      <c r="AC50" s="247"/>
      <c r="AD50" s="243"/>
      <c r="AE50" s="247"/>
      <c r="AF50" s="243"/>
      <c r="AG50" s="247"/>
      <c r="AH50" s="243"/>
      <c r="AI50" s="249">
        <v>36</v>
      </c>
      <c r="AJ50" s="241">
        <v>11.5</v>
      </c>
      <c r="AK50" s="249"/>
      <c r="AL50" s="241"/>
      <c r="AM50" s="247"/>
      <c r="AN50" s="243"/>
      <c r="AO50" s="601"/>
      <c r="AP50" s="244"/>
      <c r="AQ50" s="247"/>
      <c r="AR50" s="243"/>
      <c r="AS50" s="241"/>
      <c r="AT50" s="241"/>
      <c r="AU50" s="303"/>
      <c r="AV50" s="249"/>
      <c r="AW50" s="589">
        <f>H50+J50+L50+N50+P50+R50+T50+V50+X50+Z50+AB50+AD50+AF50+AH50+AJ50+AL50+AN50+AP50+AR50+AT50+AV50</f>
        <v>11.5</v>
      </c>
      <c r="AX50" s="308">
        <v>17</v>
      </c>
    </row>
    <row r="51" spans="1:50" ht="18" customHeight="1" x14ac:dyDescent="0.25">
      <c r="A51" s="297" t="s">
        <v>495</v>
      </c>
      <c r="B51" s="600"/>
      <c r="C51" s="600"/>
      <c r="D51" s="600"/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0"/>
      <c r="AL51" s="600"/>
      <c r="AM51" s="600"/>
      <c r="AN51" s="600"/>
      <c r="AO51" s="600"/>
      <c r="AP51" s="600"/>
      <c r="AQ51" s="600"/>
      <c r="AR51" s="600"/>
      <c r="AS51" s="600"/>
      <c r="AT51" s="600"/>
      <c r="AU51" s="600"/>
      <c r="AV51" s="600"/>
      <c r="AW51" s="600"/>
      <c r="AX51" s="599"/>
    </row>
    <row r="52" spans="1:50" ht="18" x14ac:dyDescent="0.2">
      <c r="A52" s="224">
        <v>1</v>
      </c>
      <c r="B52" s="375" t="s">
        <v>240</v>
      </c>
      <c r="C52" s="597" t="s">
        <v>494</v>
      </c>
      <c r="D52" s="293"/>
      <c r="E52" s="293">
        <v>2006</v>
      </c>
      <c r="F52" s="336" t="s">
        <v>231</v>
      </c>
      <c r="G52" s="303"/>
      <c r="H52" s="243"/>
      <c r="I52" s="303"/>
      <c r="J52" s="243"/>
      <c r="K52" s="241"/>
      <c r="L52" s="241"/>
      <c r="M52" s="243"/>
      <c r="N52" s="243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3">
        <v>4</v>
      </c>
      <c r="AB52" s="243">
        <v>45</v>
      </c>
      <c r="AC52" s="243">
        <v>8</v>
      </c>
      <c r="AD52" s="243">
        <v>39</v>
      </c>
      <c r="AE52" s="243">
        <v>5</v>
      </c>
      <c r="AF52" s="243">
        <v>43.5</v>
      </c>
      <c r="AG52" s="243">
        <v>3</v>
      </c>
      <c r="AH52" s="243">
        <v>46.5</v>
      </c>
      <c r="AI52" s="241">
        <v>40</v>
      </c>
      <c r="AJ52" s="241">
        <v>9.5</v>
      </c>
      <c r="AK52" s="241">
        <v>19</v>
      </c>
      <c r="AL52" s="241">
        <v>13.5</v>
      </c>
      <c r="AM52" s="243"/>
      <c r="AN52" s="243"/>
      <c r="AO52" s="245">
        <v>8</v>
      </c>
      <c r="AP52" s="244">
        <v>39</v>
      </c>
      <c r="AQ52" s="243"/>
      <c r="AR52" s="243"/>
      <c r="AS52" s="241">
        <v>10</v>
      </c>
      <c r="AT52" s="241">
        <v>36</v>
      </c>
      <c r="AU52" s="303">
        <v>5</v>
      </c>
      <c r="AV52" s="241">
        <v>21.75</v>
      </c>
      <c r="AW52" s="589">
        <f>H52+J52+L52+N52+P52+R52+T52+V52+X52+Z52+AB52+AD52+AF52+AH52+AJ52+AL52+AN52+AP52+AR52+AT52+AV52</f>
        <v>293.75</v>
      </c>
      <c r="AX52" s="308">
        <v>1</v>
      </c>
    </row>
    <row r="53" spans="1:50" ht="18" x14ac:dyDescent="0.2">
      <c r="A53" s="462">
        <v>2</v>
      </c>
      <c r="B53" s="375" t="s">
        <v>240</v>
      </c>
      <c r="C53" s="598" t="s">
        <v>493</v>
      </c>
      <c r="D53" s="293"/>
      <c r="E53" s="293">
        <v>2006</v>
      </c>
      <c r="F53" s="293" t="s">
        <v>241</v>
      </c>
      <c r="G53" s="303"/>
      <c r="H53" s="243"/>
      <c r="I53" s="303"/>
      <c r="J53" s="243"/>
      <c r="K53" s="241"/>
      <c r="L53" s="241"/>
      <c r="M53" s="243">
        <v>4</v>
      </c>
      <c r="N53" s="243">
        <v>45</v>
      </c>
      <c r="O53" s="241">
        <v>9</v>
      </c>
      <c r="P53" s="241">
        <v>37.5</v>
      </c>
      <c r="Q53" s="241">
        <v>1</v>
      </c>
      <c r="R53" s="241">
        <v>25</v>
      </c>
      <c r="S53" s="241"/>
      <c r="T53" s="241"/>
      <c r="U53" s="241"/>
      <c r="V53" s="241"/>
      <c r="W53" s="241"/>
      <c r="X53" s="241"/>
      <c r="Y53" s="241"/>
      <c r="Z53" s="241"/>
      <c r="AA53" s="243"/>
      <c r="AB53" s="243"/>
      <c r="AC53" s="243">
        <v>3</v>
      </c>
      <c r="AD53" s="243">
        <v>46.5</v>
      </c>
      <c r="AE53" s="243">
        <v>4</v>
      </c>
      <c r="AF53" s="243">
        <v>45</v>
      </c>
      <c r="AG53" s="243"/>
      <c r="AH53" s="243"/>
      <c r="AI53" s="241">
        <v>25</v>
      </c>
      <c r="AJ53" s="241">
        <v>21</v>
      </c>
      <c r="AK53" s="241">
        <v>10</v>
      </c>
      <c r="AL53" s="241">
        <v>18</v>
      </c>
      <c r="AM53" s="243"/>
      <c r="AN53" s="243"/>
      <c r="AO53" s="245"/>
      <c r="AP53" s="244"/>
      <c r="AQ53" s="243"/>
      <c r="AR53" s="243"/>
      <c r="AS53" s="241"/>
      <c r="AT53" s="241"/>
      <c r="AU53" s="303"/>
      <c r="AV53" s="241"/>
      <c r="AW53" s="589">
        <f>H53+J53+L53+N53+P53+R53+T53+V53+X53+Z53+AB53+AD53+AF53+AH53+AJ53+AL53+AN53+AP53+AR53+AT53+AV53</f>
        <v>238</v>
      </c>
      <c r="AX53" s="308">
        <v>2</v>
      </c>
    </row>
    <row r="54" spans="1:50" ht="18" x14ac:dyDescent="0.2">
      <c r="A54" s="224">
        <v>3</v>
      </c>
      <c r="B54" s="375" t="s">
        <v>233</v>
      </c>
      <c r="C54" s="597" t="s">
        <v>492</v>
      </c>
      <c r="D54" s="293"/>
      <c r="E54" s="293">
        <v>2006</v>
      </c>
      <c r="F54" s="293" t="s">
        <v>241</v>
      </c>
      <c r="G54" s="303"/>
      <c r="H54" s="243"/>
      <c r="I54" s="303"/>
      <c r="J54" s="243"/>
      <c r="K54" s="241"/>
      <c r="L54" s="241"/>
      <c r="M54" s="243">
        <v>3</v>
      </c>
      <c r="N54" s="243">
        <v>46.5</v>
      </c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3">
        <v>7</v>
      </c>
      <c r="AB54" s="243">
        <v>40.5</v>
      </c>
      <c r="AC54" s="243">
        <v>9</v>
      </c>
      <c r="AD54" s="243">
        <v>37.5</v>
      </c>
      <c r="AE54" s="243"/>
      <c r="AF54" s="243"/>
      <c r="AG54" s="243"/>
      <c r="AH54" s="243"/>
      <c r="AI54" s="241"/>
      <c r="AJ54" s="241"/>
      <c r="AK54" s="241"/>
      <c r="AL54" s="241"/>
      <c r="AM54" s="243"/>
      <c r="AN54" s="243"/>
      <c r="AO54" s="245"/>
      <c r="AP54" s="244"/>
      <c r="AQ54" s="243"/>
      <c r="AR54" s="243"/>
      <c r="AS54" s="241"/>
      <c r="AT54" s="241"/>
      <c r="AU54" s="303"/>
      <c r="AV54" s="241"/>
      <c r="AW54" s="589">
        <f>H54+J54+L54+N54+P54+R54+T54+V54+X54+Z54+AB54+AD54+AF54+AH54+AJ54+AL54+AN54+AP54+AR54+AT54+AV54</f>
        <v>124.5</v>
      </c>
      <c r="AX54" s="308">
        <v>3</v>
      </c>
    </row>
    <row r="55" spans="1:50" ht="18" x14ac:dyDescent="0.25">
      <c r="A55" s="596">
        <v>4</v>
      </c>
      <c r="B55" s="375" t="s">
        <v>240</v>
      </c>
      <c r="C55" s="337" t="s">
        <v>491</v>
      </c>
      <c r="D55" s="336"/>
      <c r="E55" s="336">
        <v>2006</v>
      </c>
      <c r="F55" s="336" t="s">
        <v>231</v>
      </c>
      <c r="G55" s="344"/>
      <c r="H55" s="344"/>
      <c r="I55" s="344"/>
      <c r="J55" s="344"/>
      <c r="K55" s="344"/>
      <c r="L55" s="344"/>
      <c r="M55" s="344"/>
      <c r="N55" s="495"/>
      <c r="O55" s="344"/>
      <c r="P55" s="344"/>
      <c r="Q55" s="344"/>
      <c r="R55" s="495"/>
      <c r="S55" s="344"/>
      <c r="T55" s="344"/>
      <c r="U55" s="344"/>
      <c r="V55" s="344"/>
      <c r="W55" s="344"/>
      <c r="X55" s="344"/>
      <c r="Y55" s="344"/>
      <c r="Z55" s="495"/>
      <c r="AA55" s="344"/>
      <c r="AB55" s="344"/>
      <c r="AC55" s="244">
        <v>10</v>
      </c>
      <c r="AD55" s="244">
        <v>36</v>
      </c>
      <c r="AE55" s="244">
        <v>7</v>
      </c>
      <c r="AF55" s="244">
        <v>40.5</v>
      </c>
      <c r="AG55" s="344"/>
      <c r="AH55" s="495"/>
      <c r="AI55" s="244">
        <v>39</v>
      </c>
      <c r="AJ55" s="244">
        <v>10</v>
      </c>
      <c r="AK55" s="244">
        <v>19</v>
      </c>
      <c r="AL55" s="241">
        <v>13.5</v>
      </c>
      <c r="AM55" s="595"/>
      <c r="AN55" s="344"/>
      <c r="AO55" s="245"/>
      <c r="AP55" s="244"/>
      <c r="AQ55" s="244"/>
      <c r="AR55" s="244"/>
      <c r="AS55" s="344"/>
      <c r="AT55" s="344"/>
      <c r="AU55" s="344"/>
      <c r="AV55" s="344"/>
      <c r="AW55" s="589">
        <f>H55+J55+L55+N55+P55+R55+T55+V55+X55+Z55+AB55+AD55+AF55+AH55+AJ55+AL55+AN55+AP55+AR55+AT55+AV55</f>
        <v>100</v>
      </c>
      <c r="AX55" s="308">
        <v>4</v>
      </c>
    </row>
    <row r="56" spans="1:50" ht="18" x14ac:dyDescent="0.25">
      <c r="A56" s="224">
        <v>5</v>
      </c>
      <c r="B56" s="375" t="s">
        <v>240</v>
      </c>
      <c r="C56" s="472" t="s">
        <v>490</v>
      </c>
      <c r="D56" s="505"/>
      <c r="E56" s="336">
        <v>2007</v>
      </c>
      <c r="F56" s="336" t="s">
        <v>231</v>
      </c>
      <c r="G56" s="495"/>
      <c r="H56" s="495"/>
      <c r="I56" s="495"/>
      <c r="J56" s="495"/>
      <c r="K56" s="495"/>
      <c r="L56" s="591"/>
      <c r="M56" s="594"/>
      <c r="N56" s="325"/>
      <c r="O56" s="385">
        <v>10</v>
      </c>
      <c r="P56" s="385">
        <v>36</v>
      </c>
      <c r="Q56" s="385">
        <v>1</v>
      </c>
      <c r="R56" s="286">
        <v>25</v>
      </c>
      <c r="S56" s="325"/>
      <c r="T56" s="325"/>
      <c r="U56" s="325"/>
      <c r="V56" s="593"/>
      <c r="W56" s="593"/>
      <c r="X56" s="593"/>
      <c r="Y56" s="593"/>
      <c r="Z56" s="591"/>
      <c r="AA56" s="591"/>
      <c r="AB56" s="591"/>
      <c r="AC56" s="591"/>
      <c r="AD56" s="428"/>
      <c r="AE56" s="344"/>
      <c r="AF56" s="325"/>
      <c r="AG56" s="593"/>
      <c r="AH56" s="325"/>
      <c r="AI56" s="325"/>
      <c r="AJ56" s="325"/>
      <c r="AK56" s="593"/>
      <c r="AL56" s="428"/>
      <c r="AM56" s="326"/>
      <c r="AN56" s="325"/>
      <c r="AO56" s="592"/>
      <c r="AP56" s="286"/>
      <c r="AQ56" s="286"/>
      <c r="AR56" s="533"/>
      <c r="AS56" s="591"/>
      <c r="AT56" s="325"/>
      <c r="AU56" s="325"/>
      <c r="AV56" s="428"/>
      <c r="AW56" s="589">
        <f>H56+J56+L56+N56+P56+R56+T56+V56+X56+Z56+AB56+AD56+AF56+AH56+AJ56+AL56+AN56+AP56+AR56+AT56+AV56</f>
        <v>61</v>
      </c>
      <c r="AX56" s="308">
        <v>5</v>
      </c>
    </row>
    <row r="57" spans="1:50" ht="18" x14ac:dyDescent="0.25">
      <c r="A57" s="462">
        <v>6</v>
      </c>
      <c r="B57" s="375" t="s">
        <v>240</v>
      </c>
      <c r="C57" s="472" t="s">
        <v>489</v>
      </c>
      <c r="D57" s="505"/>
      <c r="E57" s="336">
        <v>2007</v>
      </c>
      <c r="F57" s="336" t="s">
        <v>231</v>
      </c>
      <c r="G57" s="474"/>
      <c r="H57" s="344"/>
      <c r="I57" s="495"/>
      <c r="J57" s="495"/>
      <c r="K57" s="495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495"/>
      <c r="W57" s="495"/>
      <c r="X57" s="495"/>
      <c r="Y57" s="495"/>
      <c r="Z57" s="495"/>
      <c r="AA57" s="495"/>
      <c r="AB57" s="495"/>
      <c r="AC57" s="344"/>
      <c r="AD57" s="474"/>
      <c r="AE57" s="344"/>
      <c r="AF57" s="344"/>
      <c r="AG57" s="495"/>
      <c r="AH57" s="344"/>
      <c r="AI57" s="344"/>
      <c r="AJ57" s="344"/>
      <c r="AK57" s="495"/>
      <c r="AL57" s="474"/>
      <c r="AM57" s="345"/>
      <c r="AN57" s="344"/>
      <c r="AO57" s="590"/>
      <c r="AP57" s="344"/>
      <c r="AQ57" s="344"/>
      <c r="AR57" s="495"/>
      <c r="AS57" s="248">
        <v>15</v>
      </c>
      <c r="AT57" s="244">
        <v>31</v>
      </c>
      <c r="AU57" s="244">
        <v>5</v>
      </c>
      <c r="AV57" s="364">
        <v>21.75</v>
      </c>
      <c r="AW57" s="589">
        <f>H57+J57+L57+N57+P57+R57+T57+V57+X57+Z57+AB57+AD57+AF57+AH57+AJ57+AL57+AN57+AP57+AR57+AT57+AV57</f>
        <v>52.75</v>
      </c>
      <c r="AX57" s="308">
        <v>6</v>
      </c>
    </row>
    <row r="58" spans="1:50" ht="18" x14ac:dyDescent="0.25">
      <c r="A58" s="462">
        <v>7</v>
      </c>
      <c r="B58" s="375" t="s">
        <v>240</v>
      </c>
      <c r="C58" s="482" t="s">
        <v>488</v>
      </c>
      <c r="D58" s="505"/>
      <c r="E58" s="336">
        <v>2006</v>
      </c>
      <c r="F58" s="336" t="s">
        <v>231</v>
      </c>
      <c r="G58" s="507"/>
      <c r="H58" s="344"/>
      <c r="I58" s="474"/>
      <c r="J58" s="344"/>
      <c r="K58" s="474"/>
      <c r="L58" s="344"/>
      <c r="M58" s="474"/>
      <c r="N58" s="344"/>
      <c r="O58" s="495"/>
      <c r="P58" s="507"/>
      <c r="Q58" s="344"/>
      <c r="R58" s="474"/>
      <c r="S58" s="344"/>
      <c r="T58" s="495"/>
      <c r="U58" s="344"/>
      <c r="V58" s="495"/>
      <c r="W58" s="474"/>
      <c r="X58" s="344"/>
      <c r="Y58" s="495"/>
      <c r="Z58" s="474"/>
      <c r="AA58" s="344"/>
      <c r="AB58" s="495"/>
      <c r="AC58" s="344"/>
      <c r="AD58" s="495"/>
      <c r="AE58" s="364">
        <v>8</v>
      </c>
      <c r="AF58" s="244">
        <v>39</v>
      </c>
      <c r="AG58" s="474"/>
      <c r="AH58" s="344"/>
      <c r="AI58" s="474"/>
      <c r="AJ58" s="344"/>
      <c r="AK58" s="495"/>
      <c r="AL58" s="344"/>
      <c r="AM58" s="345"/>
      <c r="AN58" s="344"/>
      <c r="AO58" s="245"/>
      <c r="AP58" s="248"/>
      <c r="AQ58" s="244"/>
      <c r="AR58" s="244"/>
      <c r="AS58" s="344"/>
      <c r="AT58" s="495"/>
      <c r="AU58" s="344"/>
      <c r="AV58" s="495"/>
      <c r="AW58" s="589">
        <f>H58+J58+L58+N58+P58+R58+T58+V58+X58+Z58+AB58+AD58+AF58+AH58+AJ58+AL58+AN58+AP58+AR58+AT58+AV58</f>
        <v>39</v>
      </c>
      <c r="AX58" s="308">
        <v>7</v>
      </c>
    </row>
    <row r="61" spans="1:50" x14ac:dyDescent="0.2">
      <c r="AE61" s="336"/>
    </row>
  </sheetData>
  <mergeCells count="47">
    <mergeCell ref="AM4:AN4"/>
    <mergeCell ref="A51:AX51"/>
    <mergeCell ref="A32:AX32"/>
    <mergeCell ref="B20:AX20"/>
    <mergeCell ref="B23:AX23"/>
    <mergeCell ref="B10:AX10"/>
    <mergeCell ref="B6:AX6"/>
    <mergeCell ref="A1:AX2"/>
    <mergeCell ref="A3:A5"/>
    <mergeCell ref="B3:B5"/>
    <mergeCell ref="C3:C5"/>
    <mergeCell ref="D3:D5"/>
    <mergeCell ref="AG4:AH4"/>
    <mergeCell ref="AI4:AJ4"/>
    <mergeCell ref="G4:H4"/>
    <mergeCell ref="AS3:AV3"/>
    <mergeCell ref="S3:V3"/>
    <mergeCell ref="S4:T4"/>
    <mergeCell ref="AI3:AL3"/>
    <mergeCell ref="AM3:AN3"/>
    <mergeCell ref="AX3:AX5"/>
    <mergeCell ref="AS4:AT4"/>
    <mergeCell ref="AU4:AV4"/>
    <mergeCell ref="W3:Z3"/>
    <mergeCell ref="AA3:AH3"/>
    <mergeCell ref="AQ4:AR4"/>
    <mergeCell ref="AK4:AL4"/>
    <mergeCell ref="O3:R3"/>
    <mergeCell ref="O4:P4"/>
    <mergeCell ref="G3:J3"/>
    <mergeCell ref="K3:L3"/>
    <mergeCell ref="AC4:AD4"/>
    <mergeCell ref="AE4:AF4"/>
    <mergeCell ref="W4:X4"/>
    <mergeCell ref="I4:J4"/>
    <mergeCell ref="K4:L4"/>
    <mergeCell ref="M4:N4"/>
    <mergeCell ref="Q4:R4"/>
    <mergeCell ref="U4:V4"/>
    <mergeCell ref="Y4:Z4"/>
    <mergeCell ref="E3:E5"/>
    <mergeCell ref="F3:F5"/>
    <mergeCell ref="AW3:AW5"/>
    <mergeCell ref="AO4:AP4"/>
    <mergeCell ref="AO3:AR3"/>
    <mergeCell ref="M3:N3"/>
    <mergeCell ref="AA4:AB4"/>
  </mergeCells>
  <printOptions horizontalCentered="1"/>
  <pageMargins left="0.39370078740157483" right="0.39370078740157483" top="0.39370078740157483" bottom="0.39370078740157483" header="0" footer="0"/>
  <pageSetup paperSize="9" scale="17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3"/>
  <sheetViews>
    <sheetView view="pageBreakPreview" zoomScale="120" zoomScaleNormal="25" zoomScaleSheetLayoutView="120" workbookViewId="0">
      <pane xSplit="6" topLeftCell="G1" activePane="topRight" state="frozen"/>
      <selection activeCell="G137" activeCellId="4" sqref="F137 E148 J151 J142 G137"/>
      <selection pane="topRight" activeCell="M58" sqref="M58"/>
    </sheetView>
  </sheetViews>
  <sheetFormatPr defaultRowHeight="12.75" x14ac:dyDescent="0.2"/>
  <cols>
    <col min="1" max="1" width="4.42578125" style="449" customWidth="1"/>
    <col min="2" max="2" width="13.7109375" style="449" customWidth="1"/>
    <col min="3" max="3" width="16.5703125" style="449" customWidth="1"/>
    <col min="4" max="4" width="22.28515625" style="449" customWidth="1"/>
    <col min="5" max="5" width="9.140625" style="449"/>
    <col min="6" max="6" width="5.42578125" style="451" customWidth="1"/>
    <col min="7" max="7" width="4.42578125" style="449" customWidth="1"/>
    <col min="8" max="8" width="5.7109375" style="449" customWidth="1"/>
    <col min="9" max="9" width="4" style="449" customWidth="1"/>
    <col min="10" max="10" width="6.28515625" style="449" customWidth="1"/>
    <col min="11" max="11" width="3.5703125" style="449" customWidth="1"/>
    <col min="12" max="12" width="8.42578125" style="449" customWidth="1"/>
    <col min="13" max="13" width="4" style="449" customWidth="1"/>
    <col min="14" max="14" width="5.85546875" style="449" customWidth="1"/>
    <col min="15" max="15" width="4" style="449" customWidth="1"/>
    <col min="16" max="16" width="6" style="449" customWidth="1"/>
    <col min="17" max="17" width="4.140625" style="449" customWidth="1"/>
    <col min="18" max="18" width="7.42578125" style="449" customWidth="1"/>
    <col min="19" max="19" width="3.7109375" style="449" customWidth="1"/>
    <col min="20" max="20" width="4.85546875" style="449" customWidth="1"/>
    <col min="21" max="21" width="4" style="449" customWidth="1"/>
    <col min="22" max="22" width="5.85546875" style="449" customWidth="1"/>
    <col min="23" max="23" width="4.7109375" style="449" customWidth="1"/>
    <col min="24" max="24" width="8" style="449" customWidth="1"/>
    <col min="25" max="25" width="4.140625" style="449" customWidth="1"/>
    <col min="26" max="26" width="5.7109375" style="449" customWidth="1"/>
    <col min="27" max="27" width="4.85546875" style="449" customWidth="1"/>
    <col min="28" max="28" width="6.7109375" style="449" customWidth="1"/>
    <col min="29" max="29" width="4.5703125" style="449" customWidth="1"/>
    <col min="30" max="30" width="5.42578125" style="449" customWidth="1"/>
    <col min="31" max="31" width="5.140625" style="449" customWidth="1"/>
    <col min="32" max="32" width="6.85546875" style="449" customWidth="1"/>
    <col min="33" max="33" width="4.7109375" style="449" customWidth="1"/>
    <col min="34" max="34" width="8.28515625" style="449" customWidth="1"/>
    <col min="35" max="35" width="4.7109375" style="449" customWidth="1"/>
    <col min="36" max="36" width="6.28515625" style="449" customWidth="1"/>
    <col min="37" max="37" width="10" style="450" customWidth="1"/>
    <col min="38" max="16384" width="9.140625" style="449"/>
  </cols>
  <sheetData>
    <row r="1" spans="1:114" x14ac:dyDescent="0.2">
      <c r="A1" s="588" t="s">
        <v>487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</row>
    <row r="2" spans="1:114" x14ac:dyDescent="0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</row>
    <row r="3" spans="1:114" s="427" customFormat="1" ht="71.25" customHeight="1" x14ac:dyDescent="0.25">
      <c r="A3" s="420" t="s">
        <v>370</v>
      </c>
      <c r="B3" s="420" t="s">
        <v>369</v>
      </c>
      <c r="C3" s="420" t="s">
        <v>486</v>
      </c>
      <c r="D3" s="420" t="s">
        <v>485</v>
      </c>
      <c r="E3" s="420" t="s">
        <v>366</v>
      </c>
      <c r="F3" s="578" t="s">
        <v>365</v>
      </c>
      <c r="G3" s="585" t="s">
        <v>484</v>
      </c>
      <c r="H3" s="584"/>
      <c r="I3" s="584"/>
      <c r="J3" s="584"/>
      <c r="K3" s="583" t="s">
        <v>361</v>
      </c>
      <c r="L3" s="583"/>
      <c r="M3" s="583"/>
      <c r="N3" s="583"/>
      <c r="O3" s="437" t="s">
        <v>360</v>
      </c>
      <c r="P3" s="437"/>
      <c r="Q3" s="437"/>
      <c r="R3" s="437"/>
      <c r="S3" s="582" t="s">
        <v>483</v>
      </c>
      <c r="T3" s="582"/>
      <c r="U3" s="582"/>
      <c r="V3" s="582"/>
      <c r="W3" s="581" t="s">
        <v>482</v>
      </c>
      <c r="X3" s="581"/>
      <c r="Y3" s="581"/>
      <c r="Z3" s="581"/>
      <c r="AA3" s="579" t="s">
        <v>356</v>
      </c>
      <c r="AB3" s="580"/>
      <c r="AC3" s="579" t="s">
        <v>355</v>
      </c>
      <c r="AD3" s="433"/>
      <c r="AE3" s="433"/>
      <c r="AF3" s="421"/>
      <c r="AG3" s="432" t="s">
        <v>354</v>
      </c>
      <c r="AH3" s="431"/>
      <c r="AI3" s="431"/>
      <c r="AJ3" s="431"/>
      <c r="AK3" s="430" t="s">
        <v>353</v>
      </c>
      <c r="AL3" s="429" t="s">
        <v>352</v>
      </c>
    </row>
    <row r="4" spans="1:114" s="224" customFormat="1" ht="44.25" customHeight="1" x14ac:dyDescent="0.25">
      <c r="A4" s="420"/>
      <c r="B4" s="420"/>
      <c r="C4" s="420"/>
      <c r="D4" s="420"/>
      <c r="E4" s="420"/>
      <c r="F4" s="578"/>
      <c r="G4" s="420" t="s">
        <v>345</v>
      </c>
      <c r="H4" s="420"/>
      <c r="I4" s="420" t="s">
        <v>481</v>
      </c>
      <c r="J4" s="420"/>
      <c r="K4" s="422" t="s">
        <v>349</v>
      </c>
      <c r="L4" s="421"/>
      <c r="M4" s="422" t="s">
        <v>348</v>
      </c>
      <c r="N4" s="421"/>
      <c r="O4" s="420" t="s">
        <v>347</v>
      </c>
      <c r="P4" s="420"/>
      <c r="Q4" s="420" t="s">
        <v>346</v>
      </c>
      <c r="R4" s="420"/>
      <c r="S4" s="420" t="s">
        <v>345</v>
      </c>
      <c r="T4" s="420"/>
      <c r="U4" s="420" t="s">
        <v>344</v>
      </c>
      <c r="V4" s="420"/>
      <c r="W4" s="420" t="s">
        <v>342</v>
      </c>
      <c r="X4" s="420"/>
      <c r="Y4" s="420" t="s">
        <v>341</v>
      </c>
      <c r="Z4" s="420"/>
      <c r="AA4" s="422" t="s">
        <v>340</v>
      </c>
      <c r="AB4" s="423"/>
      <c r="AC4" s="422" t="s">
        <v>339</v>
      </c>
      <c r="AD4" s="423"/>
      <c r="AE4" s="420" t="s">
        <v>480</v>
      </c>
      <c r="AF4" s="420"/>
      <c r="AG4" s="422" t="s">
        <v>337</v>
      </c>
      <c r="AH4" s="423"/>
      <c r="AI4" s="420" t="s">
        <v>336</v>
      </c>
      <c r="AJ4" s="420"/>
      <c r="AK4" s="415"/>
      <c r="AL4" s="414"/>
    </row>
    <row r="5" spans="1:114" s="224" customFormat="1" ht="13.5" customHeight="1" thickBot="1" x14ac:dyDescent="0.3">
      <c r="A5" s="420"/>
      <c r="B5" s="420"/>
      <c r="C5" s="577"/>
      <c r="D5" s="577"/>
      <c r="E5" s="577"/>
      <c r="F5" s="576"/>
      <c r="G5" s="416" t="s">
        <v>8</v>
      </c>
      <c r="H5" s="416" t="s">
        <v>334</v>
      </c>
      <c r="I5" s="416" t="s">
        <v>8</v>
      </c>
      <c r="J5" s="418" t="s">
        <v>334</v>
      </c>
      <c r="K5" s="418" t="s">
        <v>8</v>
      </c>
      <c r="L5" s="418" t="s">
        <v>334</v>
      </c>
      <c r="M5" s="418" t="s">
        <v>8</v>
      </c>
      <c r="N5" s="418" t="s">
        <v>334</v>
      </c>
      <c r="O5" s="418" t="s">
        <v>8</v>
      </c>
      <c r="P5" s="418" t="s">
        <v>334</v>
      </c>
      <c r="Q5" s="418" t="s">
        <v>8</v>
      </c>
      <c r="R5" s="418" t="s">
        <v>334</v>
      </c>
      <c r="S5" s="418" t="s">
        <v>8</v>
      </c>
      <c r="T5" s="418" t="s">
        <v>334</v>
      </c>
      <c r="U5" s="418" t="s">
        <v>8</v>
      </c>
      <c r="V5" s="418" t="s">
        <v>334</v>
      </c>
      <c r="W5" s="418" t="s">
        <v>8</v>
      </c>
      <c r="X5" s="418" t="s">
        <v>334</v>
      </c>
      <c r="Y5" s="418" t="s">
        <v>8</v>
      </c>
      <c r="Z5" s="418" t="s">
        <v>334</v>
      </c>
      <c r="AA5" s="418" t="s">
        <v>8</v>
      </c>
      <c r="AB5" s="418" t="s">
        <v>334</v>
      </c>
      <c r="AC5" s="418" t="s">
        <v>8</v>
      </c>
      <c r="AD5" s="418" t="s">
        <v>334</v>
      </c>
      <c r="AE5" s="418" t="s">
        <v>8</v>
      </c>
      <c r="AF5" s="418" t="s">
        <v>334</v>
      </c>
      <c r="AG5" s="418" t="s">
        <v>8</v>
      </c>
      <c r="AH5" s="418" t="s">
        <v>334</v>
      </c>
      <c r="AI5" s="418" t="s">
        <v>8</v>
      </c>
      <c r="AJ5" s="418" t="s">
        <v>335</v>
      </c>
      <c r="AK5" s="575"/>
      <c r="AL5" s="574"/>
    </row>
    <row r="6" spans="1:114" s="518" customFormat="1" ht="21.75" customHeight="1" thickBot="1" x14ac:dyDescent="0.3">
      <c r="A6" s="573" t="s">
        <v>479</v>
      </c>
      <c r="B6" s="572"/>
      <c r="C6" s="572"/>
      <c r="D6" s="572"/>
      <c r="E6" s="571"/>
      <c r="F6" s="570"/>
      <c r="G6" s="409"/>
      <c r="H6" s="409"/>
      <c r="I6" s="40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569"/>
      <c r="AJ6" s="569"/>
      <c r="AK6" s="568"/>
      <c r="AL6" s="567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491"/>
      <c r="BE6" s="491"/>
      <c r="BF6" s="491"/>
      <c r="BG6" s="491"/>
      <c r="BH6" s="491"/>
      <c r="BI6" s="491"/>
      <c r="BJ6" s="491"/>
      <c r="BK6" s="491"/>
      <c r="BL6" s="491"/>
      <c r="BM6" s="491"/>
      <c r="BN6" s="491"/>
      <c r="BO6" s="491"/>
      <c r="BP6" s="491"/>
      <c r="BQ6" s="491"/>
      <c r="BR6" s="491"/>
      <c r="BS6" s="491"/>
      <c r="BT6" s="491"/>
      <c r="BU6" s="491"/>
      <c r="BV6" s="491"/>
      <c r="BW6" s="491"/>
      <c r="BX6" s="491"/>
      <c r="BY6" s="491"/>
      <c r="BZ6" s="491"/>
      <c r="CA6" s="491"/>
      <c r="CB6" s="491"/>
      <c r="CC6" s="491"/>
      <c r="CD6" s="491"/>
      <c r="CE6" s="491"/>
      <c r="CF6" s="491"/>
      <c r="CG6" s="491"/>
      <c r="CH6" s="491"/>
      <c r="CI6" s="491"/>
      <c r="CJ6" s="491"/>
      <c r="CK6" s="491"/>
      <c r="CL6" s="491"/>
      <c r="CM6" s="491"/>
      <c r="CN6" s="491"/>
      <c r="CO6" s="491"/>
      <c r="CP6" s="491"/>
      <c r="CQ6" s="491"/>
      <c r="CR6" s="491"/>
      <c r="CS6" s="491"/>
      <c r="CT6" s="491"/>
      <c r="CU6" s="491"/>
      <c r="CV6" s="491"/>
      <c r="CW6" s="491"/>
      <c r="CX6" s="491"/>
      <c r="CY6" s="491"/>
      <c r="CZ6" s="491"/>
      <c r="DA6" s="491"/>
      <c r="DB6" s="491"/>
      <c r="DC6" s="491"/>
      <c r="DD6" s="395"/>
      <c r="DE6" s="395"/>
      <c r="DF6" s="395"/>
      <c r="DG6" s="395"/>
      <c r="DH6" s="395"/>
      <c r="DI6" s="395"/>
      <c r="DJ6" s="224"/>
    </row>
    <row r="7" spans="1:114" s="224" customFormat="1" ht="14.25" customHeight="1" x14ac:dyDescent="0.25">
      <c r="A7" s="336">
        <v>1</v>
      </c>
      <c r="B7" s="566" t="s">
        <v>245</v>
      </c>
      <c r="C7" s="566" t="s">
        <v>385</v>
      </c>
      <c r="D7" s="401" t="s">
        <v>332</v>
      </c>
      <c r="E7" s="340">
        <v>1998</v>
      </c>
      <c r="F7" s="540" t="s">
        <v>309</v>
      </c>
      <c r="G7" s="339">
        <v>2</v>
      </c>
      <c r="H7" s="339">
        <v>96</v>
      </c>
      <c r="I7" s="339">
        <v>2</v>
      </c>
      <c r="J7" s="339">
        <v>48</v>
      </c>
      <c r="K7" s="393">
        <v>1</v>
      </c>
      <c r="L7" s="393">
        <v>100</v>
      </c>
      <c r="M7" s="393">
        <v>1</v>
      </c>
      <c r="N7" s="393">
        <v>50</v>
      </c>
      <c r="O7" s="539">
        <v>2</v>
      </c>
      <c r="P7" s="334">
        <v>96</v>
      </c>
      <c r="Q7" s="539">
        <v>1</v>
      </c>
      <c r="R7" s="244">
        <v>50</v>
      </c>
      <c r="S7" s="539">
        <v>1</v>
      </c>
      <c r="T7" s="334">
        <v>100</v>
      </c>
      <c r="U7" s="539">
        <v>1</v>
      </c>
      <c r="V7" s="244">
        <v>50</v>
      </c>
      <c r="W7" s="539"/>
      <c r="X7" s="334"/>
      <c r="Y7" s="539"/>
      <c r="Z7" s="244"/>
      <c r="AA7" s="539">
        <v>2</v>
      </c>
      <c r="AB7" s="334">
        <v>72</v>
      </c>
      <c r="AC7" s="334">
        <v>2</v>
      </c>
      <c r="AD7" s="334">
        <v>96</v>
      </c>
      <c r="AE7" s="539">
        <v>1</v>
      </c>
      <c r="AF7" s="244">
        <v>50</v>
      </c>
      <c r="AG7" s="244"/>
      <c r="AH7" s="244"/>
      <c r="AI7" s="244"/>
      <c r="AJ7" s="244"/>
      <c r="AK7" s="513">
        <f>V7+T7+R7+P7+N7+L7+J7+H7+X7+Z7+AB7+AD7+AF7</f>
        <v>808</v>
      </c>
      <c r="AL7" s="452">
        <v>1</v>
      </c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</row>
    <row r="8" spans="1:114" s="224" customFormat="1" ht="12.75" customHeight="1" x14ac:dyDescent="0.25">
      <c r="A8" s="336">
        <v>2</v>
      </c>
      <c r="B8" s="397" t="s">
        <v>245</v>
      </c>
      <c r="C8" s="272" t="s">
        <v>385</v>
      </c>
      <c r="D8" s="255" t="s">
        <v>331</v>
      </c>
      <c r="E8" s="340">
        <v>1990</v>
      </c>
      <c r="F8" s="540" t="s">
        <v>309</v>
      </c>
      <c r="G8" s="387">
        <v>17</v>
      </c>
      <c r="H8" s="387">
        <v>58</v>
      </c>
      <c r="I8" s="387">
        <v>2</v>
      </c>
      <c r="J8" s="387">
        <v>48</v>
      </c>
      <c r="K8" s="321">
        <v>5</v>
      </c>
      <c r="L8" s="321">
        <v>96</v>
      </c>
      <c r="M8" s="321">
        <v>1</v>
      </c>
      <c r="N8" s="321">
        <v>50</v>
      </c>
      <c r="O8" s="539">
        <v>3</v>
      </c>
      <c r="P8" s="334">
        <v>93</v>
      </c>
      <c r="Q8" s="539">
        <v>1</v>
      </c>
      <c r="R8" s="244">
        <v>50</v>
      </c>
      <c r="S8" s="334">
        <v>4</v>
      </c>
      <c r="T8" s="334">
        <v>90</v>
      </c>
      <c r="U8" s="539">
        <v>1</v>
      </c>
      <c r="V8" s="334">
        <v>50</v>
      </c>
      <c r="W8" s="539"/>
      <c r="X8" s="334"/>
      <c r="Y8" s="539"/>
      <c r="Z8" s="244"/>
      <c r="AA8" s="561">
        <v>3</v>
      </c>
      <c r="AB8" s="353">
        <v>69.75</v>
      </c>
      <c r="AC8" s="353">
        <v>3</v>
      </c>
      <c r="AD8" s="353">
        <v>93</v>
      </c>
      <c r="AE8" s="539">
        <v>1</v>
      </c>
      <c r="AF8" s="244">
        <v>50</v>
      </c>
      <c r="AG8" s="244"/>
      <c r="AH8" s="244"/>
      <c r="AI8" s="244"/>
      <c r="AJ8" s="244"/>
      <c r="AK8" s="513">
        <f>V8+T8+R8+P8+N8+L8+J8+H8+X8+Z8+AB8+AD8+AF8</f>
        <v>747.75</v>
      </c>
      <c r="AL8" s="452">
        <v>2</v>
      </c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</row>
    <row r="9" spans="1:114" s="224" customFormat="1" ht="12.75" customHeight="1" x14ac:dyDescent="0.25">
      <c r="A9" s="336">
        <v>3</v>
      </c>
      <c r="B9" s="375" t="s">
        <v>471</v>
      </c>
      <c r="C9" s="272" t="s">
        <v>478</v>
      </c>
      <c r="D9" s="375" t="s">
        <v>330</v>
      </c>
      <c r="E9" s="340">
        <v>1996</v>
      </c>
      <c r="F9" s="540" t="s">
        <v>298</v>
      </c>
      <c r="G9" s="562"/>
      <c r="H9" s="334"/>
      <c r="I9" s="539"/>
      <c r="J9" s="334"/>
      <c r="K9" s="321"/>
      <c r="L9" s="321"/>
      <c r="M9" s="321"/>
      <c r="N9" s="321"/>
      <c r="O9" s="539">
        <v>10</v>
      </c>
      <c r="P9" s="334">
        <v>72</v>
      </c>
      <c r="Q9" s="539">
        <v>5</v>
      </c>
      <c r="R9" s="244">
        <v>43.5</v>
      </c>
      <c r="S9" s="539">
        <v>8</v>
      </c>
      <c r="T9" s="334">
        <v>78</v>
      </c>
      <c r="U9" s="539">
        <v>4</v>
      </c>
      <c r="V9" s="244">
        <v>45</v>
      </c>
      <c r="W9" s="539"/>
      <c r="X9" s="334"/>
      <c r="Y9" s="539"/>
      <c r="Z9" s="244"/>
      <c r="AA9" s="261"/>
      <c r="AB9" s="261"/>
      <c r="AC9" s="261">
        <v>6</v>
      </c>
      <c r="AD9" s="261">
        <v>84</v>
      </c>
      <c r="AE9" s="539">
        <v>4</v>
      </c>
      <c r="AF9" s="244">
        <v>45</v>
      </c>
      <c r="AG9" s="244"/>
      <c r="AH9" s="244"/>
      <c r="AI9" s="244"/>
      <c r="AJ9" s="244"/>
      <c r="AK9" s="513">
        <f>V9+T9+R9+P9+N9+L9+J9+H9+X9+Z9+AB9+AD9+AF9</f>
        <v>367.5</v>
      </c>
      <c r="AL9" s="452">
        <v>3</v>
      </c>
      <c r="AM9" s="549"/>
      <c r="AN9" s="549"/>
      <c r="AO9" s="491"/>
      <c r="AP9" s="491"/>
      <c r="AQ9" s="491"/>
      <c r="AR9" s="491"/>
      <c r="AS9" s="491"/>
      <c r="AT9" s="491"/>
      <c r="AU9" s="491"/>
      <c r="AV9" s="491"/>
      <c r="AW9" s="491"/>
      <c r="AX9" s="491"/>
      <c r="AY9" s="491"/>
      <c r="AZ9" s="491"/>
      <c r="BA9" s="491"/>
      <c r="BB9" s="491"/>
      <c r="BC9" s="491"/>
      <c r="BD9" s="491"/>
      <c r="BE9" s="491"/>
      <c r="BF9" s="491"/>
      <c r="BG9" s="491"/>
      <c r="BH9" s="491"/>
      <c r="BI9" s="491"/>
      <c r="BJ9" s="491"/>
      <c r="BK9" s="491"/>
      <c r="BL9" s="491"/>
      <c r="BM9" s="491"/>
      <c r="BN9" s="491"/>
      <c r="BO9" s="491"/>
      <c r="BP9" s="491"/>
      <c r="BQ9" s="491"/>
      <c r="BR9" s="491"/>
      <c r="BS9" s="491"/>
      <c r="BT9" s="491"/>
      <c r="BU9" s="491"/>
      <c r="BV9" s="491"/>
      <c r="BW9" s="491"/>
      <c r="BX9" s="491"/>
      <c r="BY9" s="491"/>
      <c r="BZ9" s="491"/>
      <c r="CA9" s="491"/>
      <c r="CB9" s="491"/>
      <c r="CC9" s="491"/>
      <c r="CD9" s="491"/>
      <c r="CE9" s="491"/>
      <c r="CF9" s="491"/>
      <c r="CG9" s="491"/>
      <c r="CH9" s="491"/>
      <c r="CI9" s="491"/>
      <c r="CJ9" s="491"/>
      <c r="CK9" s="491"/>
      <c r="CL9" s="491"/>
      <c r="CM9" s="491"/>
      <c r="CN9" s="491"/>
      <c r="CO9" s="491"/>
      <c r="CP9" s="491"/>
      <c r="CQ9" s="491"/>
      <c r="CR9" s="491"/>
      <c r="CS9" s="491"/>
      <c r="CT9" s="491"/>
      <c r="CU9" s="491"/>
      <c r="CV9" s="491"/>
      <c r="CW9" s="491"/>
      <c r="CX9" s="491"/>
      <c r="CY9" s="491"/>
      <c r="CZ9" s="491"/>
      <c r="DA9" s="491"/>
      <c r="DB9" s="491"/>
      <c r="DC9" s="491"/>
    </row>
    <row r="10" spans="1:114" s="224" customFormat="1" ht="12.75" customHeight="1" x14ac:dyDescent="0.25">
      <c r="A10" s="336">
        <v>4</v>
      </c>
      <c r="B10" s="375" t="s">
        <v>471</v>
      </c>
      <c r="C10" s="565" t="s">
        <v>478</v>
      </c>
      <c r="D10" s="375" t="s">
        <v>329</v>
      </c>
      <c r="E10" s="340">
        <v>1995</v>
      </c>
      <c r="F10" s="540" t="s">
        <v>298</v>
      </c>
      <c r="G10" s="562"/>
      <c r="H10" s="334"/>
      <c r="I10" s="539"/>
      <c r="J10" s="334"/>
      <c r="K10" s="321"/>
      <c r="L10" s="321"/>
      <c r="M10" s="321"/>
      <c r="N10" s="321"/>
      <c r="O10" s="539">
        <v>12</v>
      </c>
      <c r="P10" s="334">
        <v>68</v>
      </c>
      <c r="Q10" s="539">
        <v>5</v>
      </c>
      <c r="R10" s="244">
        <v>43.5</v>
      </c>
      <c r="S10" s="539">
        <v>17</v>
      </c>
      <c r="T10" s="334">
        <v>58</v>
      </c>
      <c r="U10" s="539">
        <v>4</v>
      </c>
      <c r="V10" s="244">
        <v>45</v>
      </c>
      <c r="W10" s="539"/>
      <c r="X10" s="334"/>
      <c r="Y10" s="539"/>
      <c r="Z10" s="244"/>
      <c r="AA10" s="561"/>
      <c r="AB10" s="353"/>
      <c r="AC10" s="353">
        <v>7</v>
      </c>
      <c r="AD10" s="353">
        <v>81</v>
      </c>
      <c r="AE10" s="539">
        <v>4</v>
      </c>
      <c r="AF10" s="244">
        <v>45</v>
      </c>
      <c r="AG10" s="244"/>
      <c r="AH10" s="244"/>
      <c r="AI10" s="244"/>
      <c r="AJ10" s="244"/>
      <c r="AK10" s="513">
        <f>V10+T10+R10+P10+N10+L10+J10+H10+X10+Z10+AB10+AD10+AF10</f>
        <v>340.5</v>
      </c>
      <c r="AL10" s="452">
        <v>4</v>
      </c>
      <c r="AM10" s="395"/>
      <c r="AN10" s="395"/>
      <c r="AO10" s="395"/>
      <c r="AP10" s="395"/>
      <c r="AQ10" s="395"/>
      <c r="AR10" s="395"/>
      <c r="AS10" s="395"/>
      <c r="AT10" s="395"/>
      <c r="AU10" s="395"/>
      <c r="AV10" s="395"/>
      <c r="AW10" s="395"/>
      <c r="AX10" s="395"/>
      <c r="AY10" s="395"/>
      <c r="AZ10" s="395"/>
      <c r="BA10" s="395"/>
      <c r="BB10" s="395"/>
      <c r="BC10" s="395"/>
      <c r="BD10" s="395"/>
      <c r="BE10" s="395"/>
      <c r="BF10" s="395"/>
      <c r="BG10" s="395"/>
      <c r="BH10" s="395"/>
      <c r="BI10" s="395"/>
      <c r="BJ10" s="395"/>
      <c r="BK10" s="395"/>
      <c r="BL10" s="395"/>
      <c r="BM10" s="395"/>
      <c r="BN10" s="395"/>
      <c r="BO10" s="395"/>
      <c r="BP10" s="395"/>
      <c r="BQ10" s="395"/>
      <c r="BR10" s="395"/>
      <c r="BS10" s="395"/>
      <c r="BT10" s="395"/>
      <c r="BU10" s="395"/>
      <c r="BV10" s="395"/>
      <c r="BW10" s="395"/>
      <c r="BX10" s="395"/>
      <c r="BY10" s="395"/>
      <c r="BZ10" s="395"/>
      <c r="CA10" s="395"/>
      <c r="CB10" s="395"/>
      <c r="CC10" s="395"/>
      <c r="CD10" s="395"/>
      <c r="CE10" s="395"/>
      <c r="CF10" s="395"/>
      <c r="CG10" s="395"/>
      <c r="CH10" s="395"/>
      <c r="CI10" s="395"/>
      <c r="CJ10" s="395"/>
      <c r="CK10" s="395"/>
      <c r="CL10" s="395"/>
      <c r="CM10" s="395"/>
      <c r="CN10" s="395"/>
      <c r="CO10" s="395"/>
      <c r="CP10" s="395"/>
      <c r="CQ10" s="395"/>
      <c r="CR10" s="395"/>
      <c r="CS10" s="395"/>
      <c r="CT10" s="395"/>
      <c r="CU10" s="395"/>
      <c r="CV10" s="395"/>
      <c r="CW10" s="395"/>
      <c r="CX10" s="395"/>
      <c r="CY10" s="395"/>
      <c r="CZ10" s="395"/>
      <c r="DA10" s="395"/>
      <c r="DB10" s="395"/>
      <c r="DC10" s="395"/>
      <c r="DD10" s="395"/>
      <c r="DE10" s="395"/>
      <c r="DF10" s="395"/>
      <c r="DG10" s="395"/>
      <c r="DH10" s="395"/>
      <c r="DI10" s="395"/>
      <c r="DJ10" s="395"/>
    </row>
    <row r="11" spans="1:114" s="224" customFormat="1" ht="12.75" customHeight="1" x14ac:dyDescent="0.25">
      <c r="A11" s="336">
        <v>5</v>
      </c>
      <c r="B11" s="375" t="s">
        <v>240</v>
      </c>
      <c r="C11" s="565" t="s">
        <v>385</v>
      </c>
      <c r="D11" s="255" t="s">
        <v>326</v>
      </c>
      <c r="E11" s="340">
        <v>1998</v>
      </c>
      <c r="F11" s="540" t="s">
        <v>309</v>
      </c>
      <c r="G11" s="339">
        <v>18</v>
      </c>
      <c r="H11" s="339">
        <v>56</v>
      </c>
      <c r="I11" s="339">
        <v>12</v>
      </c>
      <c r="J11" s="339">
        <v>34</v>
      </c>
      <c r="K11" s="321"/>
      <c r="L11" s="321"/>
      <c r="M11" s="321">
        <v>4</v>
      </c>
      <c r="N11" s="321">
        <v>45</v>
      </c>
      <c r="O11" s="539">
        <v>4</v>
      </c>
      <c r="P11" s="334">
        <v>90</v>
      </c>
      <c r="Q11" s="539">
        <v>3</v>
      </c>
      <c r="R11" s="244"/>
      <c r="S11" s="539"/>
      <c r="T11" s="334"/>
      <c r="U11" s="539">
        <v>7</v>
      </c>
      <c r="V11" s="244">
        <v>40.5</v>
      </c>
      <c r="W11" s="539"/>
      <c r="X11" s="334"/>
      <c r="Y11" s="539"/>
      <c r="Z11" s="244"/>
      <c r="AA11" s="539"/>
      <c r="AB11" s="334"/>
      <c r="AC11" s="334"/>
      <c r="AD11" s="334"/>
      <c r="AE11" s="539"/>
      <c r="AF11" s="244"/>
      <c r="AG11" s="244"/>
      <c r="AH11" s="244"/>
      <c r="AI11" s="244"/>
      <c r="AJ11" s="244"/>
      <c r="AK11" s="513">
        <f>V11+T11+R11+P11+N11+L11+J11+H11+X11+Z11+AB11+AD11+AF11</f>
        <v>265.5</v>
      </c>
      <c r="AL11" s="452">
        <v>5</v>
      </c>
      <c r="AM11" s="395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  <c r="CT11" s="395"/>
      <c r="CU11" s="395"/>
      <c r="CV11" s="395"/>
      <c r="CW11" s="395"/>
      <c r="CX11" s="395"/>
      <c r="CY11" s="395"/>
      <c r="CZ11" s="395"/>
      <c r="DA11" s="395"/>
      <c r="DB11" s="395"/>
      <c r="DC11" s="395"/>
      <c r="DD11" s="395"/>
      <c r="DE11" s="395"/>
      <c r="DF11" s="395"/>
      <c r="DG11" s="395"/>
      <c r="DH11" s="395"/>
      <c r="DI11" s="395"/>
      <c r="DJ11" s="395"/>
    </row>
    <row r="12" spans="1:114" s="395" customFormat="1" ht="12.75" customHeight="1" x14ac:dyDescent="0.25">
      <c r="A12" s="336">
        <v>6</v>
      </c>
      <c r="B12" s="375" t="s">
        <v>240</v>
      </c>
      <c r="C12" s="272" t="s">
        <v>385</v>
      </c>
      <c r="D12" s="255" t="s">
        <v>325</v>
      </c>
      <c r="E12" s="340">
        <v>1985</v>
      </c>
      <c r="F12" s="540" t="s">
        <v>309</v>
      </c>
      <c r="G12" s="339"/>
      <c r="H12" s="339"/>
      <c r="I12" s="339"/>
      <c r="J12" s="339"/>
      <c r="K12" s="321"/>
      <c r="L12" s="321"/>
      <c r="M12" s="393"/>
      <c r="N12" s="321"/>
      <c r="O12" s="539">
        <v>7</v>
      </c>
      <c r="P12" s="334">
        <v>81</v>
      </c>
      <c r="Q12" s="539">
        <v>2</v>
      </c>
      <c r="R12" s="244">
        <v>48</v>
      </c>
      <c r="S12" s="539">
        <v>10</v>
      </c>
      <c r="T12" s="334">
        <v>72</v>
      </c>
      <c r="U12" s="539">
        <v>3</v>
      </c>
      <c r="V12" s="244">
        <v>46.5</v>
      </c>
      <c r="W12" s="556"/>
      <c r="X12" s="334"/>
      <c r="Y12" s="539"/>
      <c r="Z12" s="244"/>
      <c r="AA12" s="334"/>
      <c r="AB12" s="334"/>
      <c r="AC12" s="334"/>
      <c r="AD12" s="334"/>
      <c r="AE12" s="539"/>
      <c r="AF12" s="244"/>
      <c r="AG12" s="244"/>
      <c r="AH12" s="244"/>
      <c r="AI12" s="244"/>
      <c r="AJ12" s="244"/>
      <c r="AK12" s="513">
        <f>V12+T12+R12+P12+N12+L12+J12+H12+X12+Z12+AB12+AD12+AF12</f>
        <v>247.5</v>
      </c>
      <c r="AL12" s="452">
        <v>6</v>
      </c>
      <c r="AM12" s="492"/>
      <c r="AN12" s="491"/>
      <c r="AO12" s="491"/>
      <c r="AP12" s="491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491"/>
      <c r="BB12" s="491"/>
      <c r="BC12" s="491"/>
      <c r="BD12" s="491"/>
      <c r="BE12" s="491"/>
      <c r="BF12" s="491"/>
      <c r="BG12" s="491"/>
      <c r="BH12" s="491"/>
      <c r="BI12" s="491"/>
      <c r="BJ12" s="491"/>
      <c r="BK12" s="491"/>
      <c r="BL12" s="491"/>
      <c r="BM12" s="491"/>
      <c r="BN12" s="491"/>
      <c r="BO12" s="491"/>
      <c r="BP12" s="491"/>
      <c r="BQ12" s="491"/>
      <c r="BR12" s="491"/>
      <c r="BS12" s="491"/>
      <c r="BT12" s="491"/>
      <c r="BU12" s="491"/>
      <c r="BV12" s="491"/>
      <c r="BW12" s="491"/>
      <c r="BX12" s="491"/>
      <c r="BY12" s="491"/>
      <c r="BZ12" s="491"/>
      <c r="CA12" s="491"/>
      <c r="CB12" s="491"/>
      <c r="CC12" s="491"/>
      <c r="CD12" s="491"/>
      <c r="CE12" s="491"/>
      <c r="CF12" s="491"/>
      <c r="CG12" s="491"/>
      <c r="CH12" s="491"/>
      <c r="CI12" s="491"/>
      <c r="CJ12" s="491"/>
      <c r="CK12" s="491"/>
      <c r="CL12" s="491"/>
      <c r="CM12" s="491"/>
      <c r="CN12" s="491"/>
      <c r="CO12" s="491"/>
      <c r="CP12" s="491"/>
      <c r="CQ12" s="491"/>
      <c r="CR12" s="491"/>
      <c r="CS12" s="491"/>
      <c r="CT12" s="491"/>
      <c r="CU12" s="491"/>
      <c r="CV12" s="491"/>
      <c r="CW12" s="491"/>
      <c r="CX12" s="491"/>
      <c r="CY12" s="491"/>
      <c r="CZ12" s="491"/>
      <c r="DA12" s="491"/>
      <c r="DB12" s="491"/>
      <c r="DC12" s="491"/>
      <c r="DJ12" s="224"/>
    </row>
    <row r="13" spans="1:114" s="395" customFormat="1" ht="12.75" customHeight="1" x14ac:dyDescent="0.25">
      <c r="A13" s="336">
        <v>7</v>
      </c>
      <c r="B13" s="375" t="s">
        <v>317</v>
      </c>
      <c r="C13" s="272" t="s">
        <v>385</v>
      </c>
      <c r="D13" s="255" t="s">
        <v>327</v>
      </c>
      <c r="E13" s="340">
        <v>1991</v>
      </c>
      <c r="F13" s="540" t="s">
        <v>298</v>
      </c>
      <c r="G13" s="562"/>
      <c r="H13" s="334"/>
      <c r="I13" s="539"/>
      <c r="J13" s="334"/>
      <c r="K13" s="393"/>
      <c r="L13" s="393"/>
      <c r="M13" s="321"/>
      <c r="N13" s="321"/>
      <c r="O13" s="539">
        <v>13</v>
      </c>
      <c r="P13" s="334">
        <v>66</v>
      </c>
      <c r="Q13" s="539">
        <v>6</v>
      </c>
      <c r="R13" s="244">
        <v>42</v>
      </c>
      <c r="S13" s="339">
        <v>20</v>
      </c>
      <c r="T13" s="339">
        <v>52</v>
      </c>
      <c r="U13" s="339">
        <v>10</v>
      </c>
      <c r="V13" s="339">
        <v>36</v>
      </c>
      <c r="W13" s="556"/>
      <c r="X13" s="334"/>
      <c r="Y13" s="539"/>
      <c r="Z13" s="244"/>
      <c r="AA13" s="539">
        <v>21</v>
      </c>
      <c r="AB13" s="334">
        <v>37.5</v>
      </c>
      <c r="AC13" s="334"/>
      <c r="AD13" s="334"/>
      <c r="AE13" s="539"/>
      <c r="AF13" s="244"/>
      <c r="AG13" s="244"/>
      <c r="AH13" s="244"/>
      <c r="AI13" s="244"/>
      <c r="AJ13" s="244"/>
      <c r="AK13" s="513">
        <f>V13+T13+R13+P13+N13+L13+J13+H13+X13+Z13+AB13+AD13+AF13</f>
        <v>233.5</v>
      </c>
      <c r="AL13" s="452">
        <v>7</v>
      </c>
      <c r="AM13" s="492"/>
      <c r="AN13" s="491"/>
      <c r="AO13" s="491"/>
      <c r="AP13" s="491"/>
      <c r="AQ13" s="491"/>
      <c r="AR13" s="491"/>
      <c r="AS13" s="491"/>
      <c r="AT13" s="491"/>
      <c r="AU13" s="491"/>
      <c r="AV13" s="491"/>
      <c r="AW13" s="491"/>
      <c r="AX13" s="491"/>
      <c r="AY13" s="491"/>
      <c r="AZ13" s="491"/>
      <c r="BA13" s="491"/>
      <c r="BB13" s="491"/>
      <c r="BC13" s="491"/>
      <c r="BD13" s="491"/>
      <c r="BE13" s="491"/>
      <c r="BF13" s="491"/>
      <c r="BG13" s="491"/>
      <c r="BH13" s="491"/>
      <c r="BI13" s="491"/>
      <c r="BJ13" s="491"/>
      <c r="BK13" s="491"/>
      <c r="BL13" s="491"/>
      <c r="BM13" s="491"/>
      <c r="BN13" s="491"/>
      <c r="BO13" s="491"/>
      <c r="BP13" s="491"/>
      <c r="BQ13" s="491"/>
      <c r="BR13" s="491"/>
      <c r="BS13" s="491"/>
      <c r="BT13" s="491"/>
      <c r="BU13" s="491"/>
      <c r="BV13" s="491"/>
      <c r="BW13" s="491"/>
      <c r="BX13" s="491"/>
      <c r="BY13" s="491"/>
      <c r="BZ13" s="491"/>
      <c r="CA13" s="491"/>
      <c r="CB13" s="491"/>
      <c r="CC13" s="491"/>
      <c r="CD13" s="491"/>
      <c r="CE13" s="491"/>
      <c r="CF13" s="491"/>
      <c r="CG13" s="491"/>
      <c r="CH13" s="491"/>
      <c r="CI13" s="491"/>
      <c r="CJ13" s="491"/>
      <c r="CK13" s="491"/>
      <c r="CL13" s="491"/>
      <c r="CM13" s="491"/>
      <c r="CN13" s="491"/>
      <c r="CO13" s="491"/>
      <c r="CP13" s="491"/>
      <c r="CQ13" s="491"/>
      <c r="CR13" s="491"/>
      <c r="CS13" s="491"/>
      <c r="CT13" s="491"/>
      <c r="CU13" s="491"/>
      <c r="CV13" s="491"/>
      <c r="CW13" s="491"/>
      <c r="CX13" s="491"/>
      <c r="CY13" s="491"/>
      <c r="CZ13" s="491"/>
      <c r="DA13" s="491"/>
      <c r="DB13" s="491"/>
      <c r="DC13" s="491"/>
      <c r="DJ13" s="224"/>
    </row>
    <row r="14" spans="1:114" s="395" customFormat="1" ht="12.75" customHeight="1" x14ac:dyDescent="0.25">
      <c r="A14" s="336">
        <v>8</v>
      </c>
      <c r="B14" s="401" t="s">
        <v>381</v>
      </c>
      <c r="C14" s="536" t="s">
        <v>380</v>
      </c>
      <c r="D14" s="401" t="s">
        <v>477</v>
      </c>
      <c r="E14" s="340">
        <v>1998</v>
      </c>
      <c r="F14" s="540" t="s">
        <v>309</v>
      </c>
      <c r="G14" s="334"/>
      <c r="H14" s="334"/>
      <c r="I14" s="248"/>
      <c r="J14" s="244"/>
      <c r="K14" s="353"/>
      <c r="L14" s="353"/>
      <c r="M14" s="353"/>
      <c r="N14" s="321"/>
      <c r="O14" s="539"/>
      <c r="P14" s="334"/>
      <c r="Q14" s="539"/>
      <c r="R14" s="244"/>
      <c r="S14" s="539">
        <v>9</v>
      </c>
      <c r="T14" s="334">
        <v>75</v>
      </c>
      <c r="U14" s="539">
        <v>5</v>
      </c>
      <c r="V14" s="244">
        <v>43.5</v>
      </c>
      <c r="W14" s="556"/>
      <c r="X14" s="334"/>
      <c r="Y14" s="539"/>
      <c r="Z14" s="244"/>
      <c r="AA14" s="539">
        <v>5</v>
      </c>
      <c r="AB14" s="363">
        <v>65.25</v>
      </c>
      <c r="AC14" s="363"/>
      <c r="AD14" s="363"/>
      <c r="AE14" s="539"/>
      <c r="AF14" s="244"/>
      <c r="AG14" s="244"/>
      <c r="AH14" s="244"/>
      <c r="AI14" s="244"/>
      <c r="AJ14" s="244"/>
      <c r="AK14" s="513">
        <f>V14+T14+R14+P14+N14+L14+J14+H14+X14+Z14+AB14+AD14+AF14</f>
        <v>183.75</v>
      </c>
      <c r="AL14" s="452">
        <v>8</v>
      </c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</row>
    <row r="15" spans="1:114" s="395" customFormat="1" ht="12.75" customHeight="1" x14ac:dyDescent="0.25">
      <c r="A15" s="336">
        <v>9</v>
      </c>
      <c r="B15" s="375" t="s">
        <v>240</v>
      </c>
      <c r="C15" s="565" t="s">
        <v>385</v>
      </c>
      <c r="D15" s="255" t="s">
        <v>328</v>
      </c>
      <c r="E15" s="340">
        <v>1984</v>
      </c>
      <c r="F15" s="540" t="s">
        <v>309</v>
      </c>
      <c r="G15" s="334"/>
      <c r="H15" s="334"/>
      <c r="I15" s="396"/>
      <c r="J15" s="339"/>
      <c r="K15" s="321"/>
      <c r="L15" s="321"/>
      <c r="M15" s="321"/>
      <c r="N15" s="321"/>
      <c r="O15" s="539"/>
      <c r="P15" s="334"/>
      <c r="Q15" s="539"/>
      <c r="R15" s="244"/>
      <c r="S15" s="561">
        <v>7</v>
      </c>
      <c r="T15" s="353">
        <v>81</v>
      </c>
      <c r="U15" s="561">
        <v>3</v>
      </c>
      <c r="V15" s="261">
        <v>46.5</v>
      </c>
      <c r="W15" s="556"/>
      <c r="X15" s="334"/>
      <c r="Y15" s="539"/>
      <c r="Z15" s="244"/>
      <c r="AA15" s="539"/>
      <c r="AB15" s="363"/>
      <c r="AC15" s="363"/>
      <c r="AD15" s="363"/>
      <c r="AE15" s="539">
        <v>3</v>
      </c>
      <c r="AF15" s="339">
        <v>46.5</v>
      </c>
      <c r="AG15" s="244"/>
      <c r="AH15" s="244"/>
      <c r="AI15" s="244"/>
      <c r="AJ15" s="244"/>
      <c r="AK15" s="513">
        <f>V15+T15+R15+P15+N15+L15+J15+H15+X15+Z15+AB15+AD15+AF15</f>
        <v>174</v>
      </c>
      <c r="AL15" s="452">
        <v>9</v>
      </c>
    </row>
    <row r="16" spans="1:114" s="395" customFormat="1" ht="12.75" customHeight="1" x14ac:dyDescent="0.25">
      <c r="A16" s="336">
        <v>10</v>
      </c>
      <c r="B16" s="375" t="s">
        <v>381</v>
      </c>
      <c r="C16" s="565" t="s">
        <v>475</v>
      </c>
      <c r="D16" s="255" t="s">
        <v>476</v>
      </c>
      <c r="E16" s="340">
        <v>1997</v>
      </c>
      <c r="F16" s="540" t="s">
        <v>309</v>
      </c>
      <c r="G16" s="339"/>
      <c r="H16" s="339"/>
      <c r="I16" s="396"/>
      <c r="J16" s="339"/>
      <c r="K16" s="321"/>
      <c r="L16" s="321"/>
      <c r="M16" s="321"/>
      <c r="N16" s="321"/>
      <c r="O16" s="539"/>
      <c r="P16" s="334"/>
      <c r="Q16" s="539"/>
      <c r="R16" s="244"/>
      <c r="S16" s="339">
        <v>13</v>
      </c>
      <c r="T16" s="339">
        <v>66</v>
      </c>
      <c r="U16" s="339">
        <v>12</v>
      </c>
      <c r="V16" s="339"/>
      <c r="W16" s="556"/>
      <c r="X16" s="334"/>
      <c r="Y16" s="539"/>
      <c r="Z16" s="244"/>
      <c r="AA16" s="539">
        <v>7</v>
      </c>
      <c r="AB16" s="363">
        <v>60.75</v>
      </c>
      <c r="AC16" s="363"/>
      <c r="AD16" s="363"/>
      <c r="AE16" s="539"/>
      <c r="AF16" s="244"/>
      <c r="AG16" s="244"/>
      <c r="AH16" s="244"/>
      <c r="AI16" s="244"/>
      <c r="AJ16" s="244"/>
      <c r="AK16" s="513">
        <f>V16+T16+R16+P16+N16+L16+J16+H16+X16+Z16+AB16+AD16+AF16</f>
        <v>126.75</v>
      </c>
      <c r="AL16" s="452">
        <v>10</v>
      </c>
    </row>
    <row r="17" spans="1:114" s="395" customFormat="1" ht="12.75" customHeight="1" x14ac:dyDescent="0.25">
      <c r="A17" s="336">
        <v>11</v>
      </c>
      <c r="B17" s="375" t="s">
        <v>245</v>
      </c>
      <c r="C17" s="565" t="s">
        <v>385</v>
      </c>
      <c r="D17" s="255" t="s">
        <v>323</v>
      </c>
      <c r="E17" s="340">
        <v>1990</v>
      </c>
      <c r="F17" s="540" t="s">
        <v>298</v>
      </c>
      <c r="G17" s="339"/>
      <c r="H17" s="339"/>
      <c r="I17" s="396"/>
      <c r="J17" s="339"/>
      <c r="K17" s="321"/>
      <c r="L17" s="321"/>
      <c r="M17" s="321"/>
      <c r="N17" s="321"/>
      <c r="O17" s="539"/>
      <c r="P17" s="334"/>
      <c r="Q17" s="539"/>
      <c r="R17" s="244"/>
      <c r="S17" s="339">
        <v>14</v>
      </c>
      <c r="T17" s="339">
        <v>64</v>
      </c>
      <c r="U17" s="339">
        <v>2</v>
      </c>
      <c r="V17" s="339">
        <v>48</v>
      </c>
      <c r="W17" s="556"/>
      <c r="X17" s="334"/>
      <c r="Y17" s="539"/>
      <c r="Z17" s="244"/>
      <c r="AA17" s="539"/>
      <c r="AB17" s="363"/>
      <c r="AC17" s="363"/>
      <c r="AD17" s="363"/>
      <c r="AE17" s="539"/>
      <c r="AF17" s="244"/>
      <c r="AG17" s="244"/>
      <c r="AH17" s="244"/>
      <c r="AI17" s="244"/>
      <c r="AJ17" s="244"/>
      <c r="AK17" s="513">
        <f>V17+T17+R17+P17+N17+L17+J17+H17+X17+Z17+AB17+AD17+AF17</f>
        <v>112</v>
      </c>
      <c r="AL17" s="452">
        <v>11</v>
      </c>
    </row>
    <row r="18" spans="1:114" s="395" customFormat="1" ht="12.75" customHeight="1" x14ac:dyDescent="0.25">
      <c r="A18" s="336">
        <v>12</v>
      </c>
      <c r="B18" s="375" t="s">
        <v>240</v>
      </c>
      <c r="C18" s="565" t="s">
        <v>385</v>
      </c>
      <c r="D18" s="564" t="s">
        <v>321</v>
      </c>
      <c r="E18" s="340">
        <v>1985</v>
      </c>
      <c r="F18" s="540" t="s">
        <v>309</v>
      </c>
      <c r="G18" s="387"/>
      <c r="H18" s="339"/>
      <c r="I18" s="339">
        <v>8</v>
      </c>
      <c r="J18" s="339">
        <v>39</v>
      </c>
      <c r="K18" s="321"/>
      <c r="L18" s="321"/>
      <c r="M18" s="321"/>
      <c r="N18" s="321"/>
      <c r="O18" s="539"/>
      <c r="P18" s="334"/>
      <c r="Q18" s="539"/>
      <c r="R18" s="244"/>
      <c r="S18" s="339">
        <v>11</v>
      </c>
      <c r="T18" s="339">
        <v>70</v>
      </c>
      <c r="U18" s="339"/>
      <c r="V18" s="339"/>
      <c r="W18" s="539"/>
      <c r="X18" s="334"/>
      <c r="Y18" s="539"/>
      <c r="Z18" s="244"/>
      <c r="AA18" s="561"/>
      <c r="AB18" s="353"/>
      <c r="AC18" s="353"/>
      <c r="AD18" s="353"/>
      <c r="AE18" s="539"/>
      <c r="AF18" s="364"/>
      <c r="AG18" s="244"/>
      <c r="AH18" s="244"/>
      <c r="AI18" s="244"/>
      <c r="AJ18" s="244"/>
      <c r="AK18" s="513">
        <f>V18+T18+R18+P18+N18+L18+J18+H18+X18+Z18+AB18+AD18+AF18</f>
        <v>109</v>
      </c>
      <c r="AL18" s="452">
        <v>12</v>
      </c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4"/>
      <c r="CL18" s="224"/>
      <c r="CM18" s="224"/>
      <c r="CN18" s="224"/>
      <c r="CO18" s="224"/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</row>
    <row r="19" spans="1:114" s="395" customFormat="1" ht="12.75" customHeight="1" x14ac:dyDescent="0.25">
      <c r="A19" s="336">
        <v>13</v>
      </c>
      <c r="B19" s="375" t="s">
        <v>240</v>
      </c>
      <c r="C19" s="255" t="s">
        <v>385</v>
      </c>
      <c r="D19" s="255" t="s">
        <v>322</v>
      </c>
      <c r="E19" s="340">
        <v>1994</v>
      </c>
      <c r="F19" s="563" t="s">
        <v>309</v>
      </c>
      <c r="G19" s="562"/>
      <c r="H19" s="334"/>
      <c r="I19" s="339"/>
      <c r="J19" s="339"/>
      <c r="K19" s="321"/>
      <c r="L19" s="321"/>
      <c r="M19" s="321"/>
      <c r="N19" s="321"/>
      <c r="O19" s="539">
        <v>9</v>
      </c>
      <c r="P19" s="334">
        <v>75</v>
      </c>
      <c r="Q19" s="539"/>
      <c r="R19" s="244"/>
      <c r="S19" s="334"/>
      <c r="T19" s="334"/>
      <c r="U19" s="539"/>
      <c r="V19" s="334"/>
      <c r="W19" s="539"/>
      <c r="X19" s="334"/>
      <c r="Y19" s="539"/>
      <c r="Z19" s="244"/>
      <c r="AA19" s="539"/>
      <c r="AB19" s="334"/>
      <c r="AC19" s="334"/>
      <c r="AD19" s="334"/>
      <c r="AE19" s="539"/>
      <c r="AF19" s="244"/>
      <c r="AG19" s="244"/>
      <c r="AH19" s="244"/>
      <c r="AI19" s="244"/>
      <c r="AJ19" s="244"/>
      <c r="AK19" s="513">
        <f>V19+T19+R19+P19+N19+L19+J19+H19+X19+Z19+AB19+AD19+AF19</f>
        <v>75</v>
      </c>
      <c r="AL19" s="452">
        <v>13</v>
      </c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24"/>
      <c r="CI19" s="224"/>
      <c r="CJ19" s="224"/>
      <c r="CK19" s="224"/>
      <c r="CL19" s="224"/>
      <c r="CM19" s="224"/>
      <c r="CN19" s="224"/>
      <c r="CO19" s="224"/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</row>
    <row r="20" spans="1:114" s="395" customFormat="1" ht="12.75" customHeight="1" x14ac:dyDescent="0.25">
      <c r="A20" s="336">
        <v>14</v>
      </c>
      <c r="B20" s="375" t="s">
        <v>381</v>
      </c>
      <c r="C20" s="272" t="s">
        <v>475</v>
      </c>
      <c r="D20" s="401" t="s">
        <v>474</v>
      </c>
      <c r="E20" s="340">
        <v>1994</v>
      </c>
      <c r="F20" s="540" t="s">
        <v>309</v>
      </c>
      <c r="G20" s="353"/>
      <c r="H20" s="334"/>
      <c r="I20" s="244"/>
      <c r="J20" s="244"/>
      <c r="K20" s="353"/>
      <c r="L20" s="353"/>
      <c r="M20" s="353"/>
      <c r="N20" s="321"/>
      <c r="O20" s="539"/>
      <c r="P20" s="334"/>
      <c r="Q20" s="539"/>
      <c r="R20" s="244"/>
      <c r="S20" s="539"/>
      <c r="T20" s="334"/>
      <c r="U20" s="539"/>
      <c r="V20" s="244"/>
      <c r="W20" s="539"/>
      <c r="X20" s="334"/>
      <c r="Y20" s="539"/>
      <c r="Z20" s="244"/>
      <c r="AA20" s="561">
        <v>8</v>
      </c>
      <c r="AB20" s="353">
        <v>58.5</v>
      </c>
      <c r="AC20" s="353"/>
      <c r="AD20" s="353"/>
      <c r="AE20" s="539"/>
      <c r="AF20" s="364"/>
      <c r="AG20" s="244"/>
      <c r="AH20" s="244"/>
      <c r="AI20" s="244"/>
      <c r="AJ20" s="244"/>
      <c r="AK20" s="513">
        <f>V20+T20+R20+P20+N20+L20+J20+H20+X20+Z20+AB20+AD20+AF20</f>
        <v>58.5</v>
      </c>
      <c r="AL20" s="452">
        <v>14</v>
      </c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</row>
    <row r="21" spans="1:114" s="395" customFormat="1" ht="12.75" customHeight="1" x14ac:dyDescent="0.25">
      <c r="A21" s="336">
        <v>15</v>
      </c>
      <c r="B21" s="375" t="s">
        <v>317</v>
      </c>
      <c r="C21" s="255" t="s">
        <v>385</v>
      </c>
      <c r="D21" s="401" t="s">
        <v>320</v>
      </c>
      <c r="E21" s="340">
        <v>1985</v>
      </c>
      <c r="F21" s="540" t="s">
        <v>298</v>
      </c>
      <c r="G21" s="353"/>
      <c r="H21" s="334"/>
      <c r="I21" s="244"/>
      <c r="J21" s="244"/>
      <c r="K21" s="353"/>
      <c r="L21" s="353"/>
      <c r="M21" s="353"/>
      <c r="N21" s="321"/>
      <c r="O21" s="539"/>
      <c r="P21" s="334"/>
      <c r="Q21" s="539"/>
      <c r="R21" s="244"/>
      <c r="S21" s="539"/>
      <c r="T21" s="334"/>
      <c r="U21" s="539">
        <v>10</v>
      </c>
      <c r="V21" s="244">
        <v>36</v>
      </c>
      <c r="W21" s="539"/>
      <c r="X21" s="334"/>
      <c r="Y21" s="539"/>
      <c r="Z21" s="244"/>
      <c r="AA21" s="561"/>
      <c r="AB21" s="353"/>
      <c r="AC21" s="353"/>
      <c r="AD21" s="353"/>
      <c r="AE21" s="539"/>
      <c r="AF21" s="364"/>
      <c r="AG21" s="244"/>
      <c r="AH21" s="244"/>
      <c r="AI21" s="244"/>
      <c r="AJ21" s="244"/>
      <c r="AK21" s="513">
        <f>V21+T21+R21+P21+N21+L21+J21+H21+X21+Z21+AB21+AD21+AF21</f>
        <v>36</v>
      </c>
      <c r="AL21" s="452">
        <v>15</v>
      </c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</row>
    <row r="22" spans="1:114" s="395" customFormat="1" ht="12.75" customHeight="1" x14ac:dyDescent="0.25">
      <c r="A22" s="336">
        <v>16</v>
      </c>
      <c r="B22" s="375" t="s">
        <v>317</v>
      </c>
      <c r="C22" s="272" t="s">
        <v>385</v>
      </c>
      <c r="D22" s="255" t="s">
        <v>319</v>
      </c>
      <c r="E22" s="340">
        <v>1996</v>
      </c>
      <c r="F22" s="540" t="s">
        <v>300</v>
      </c>
      <c r="G22" s="387"/>
      <c r="H22" s="339"/>
      <c r="I22" s="339"/>
      <c r="J22" s="339"/>
      <c r="K22" s="321"/>
      <c r="L22" s="321"/>
      <c r="M22" s="321"/>
      <c r="N22" s="321"/>
      <c r="O22" s="539"/>
      <c r="P22" s="334"/>
      <c r="Q22" s="539"/>
      <c r="R22" s="244"/>
      <c r="S22" s="539"/>
      <c r="T22" s="334"/>
      <c r="U22" s="539"/>
      <c r="V22" s="244"/>
      <c r="W22" s="539"/>
      <c r="X22" s="334"/>
      <c r="Y22" s="539"/>
      <c r="Z22" s="244"/>
      <c r="AA22" s="561">
        <v>23</v>
      </c>
      <c r="AB22" s="353">
        <v>34.5</v>
      </c>
      <c r="AC22" s="334"/>
      <c r="AD22" s="404"/>
      <c r="AE22" s="539"/>
      <c r="AF22" s="364"/>
      <c r="AG22" s="244"/>
      <c r="AH22" s="244"/>
      <c r="AI22" s="244"/>
      <c r="AJ22" s="244"/>
      <c r="AK22" s="513">
        <f>V22+T22+R22+P22+N22+L22+J22+H22+X22+Z22+AB22+AD22+AF22</f>
        <v>34.5</v>
      </c>
      <c r="AL22" s="452">
        <v>16</v>
      </c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</row>
    <row r="23" spans="1:114" s="395" customFormat="1" ht="12.75" customHeight="1" x14ac:dyDescent="0.25">
      <c r="A23" s="336">
        <v>17</v>
      </c>
      <c r="B23" s="375" t="s">
        <v>233</v>
      </c>
      <c r="C23" s="272" t="s">
        <v>385</v>
      </c>
      <c r="D23" s="255" t="s">
        <v>318</v>
      </c>
      <c r="E23" s="560">
        <v>1998</v>
      </c>
      <c r="F23" s="559" t="s">
        <v>309</v>
      </c>
      <c r="G23" s="396"/>
      <c r="H23" s="535"/>
      <c r="I23" s="339">
        <v>13</v>
      </c>
      <c r="J23" s="535">
        <v>33</v>
      </c>
      <c r="K23" s="393"/>
      <c r="L23" s="558"/>
      <c r="M23" s="393"/>
      <c r="N23" s="537"/>
      <c r="O23" s="557"/>
      <c r="P23" s="334"/>
      <c r="Q23" s="556"/>
      <c r="R23" s="248"/>
      <c r="S23" s="556"/>
      <c r="T23" s="363"/>
      <c r="U23" s="556"/>
      <c r="V23" s="248"/>
      <c r="W23" s="556"/>
      <c r="X23" s="363"/>
      <c r="Y23" s="556"/>
      <c r="Z23" s="248"/>
      <c r="AA23" s="556"/>
      <c r="AB23" s="363"/>
      <c r="AC23" s="353"/>
      <c r="AD23" s="363"/>
      <c r="AE23" s="539"/>
      <c r="AF23" s="364"/>
      <c r="AG23" s="244"/>
      <c r="AH23" s="364"/>
      <c r="AI23" s="244"/>
      <c r="AJ23" s="248"/>
      <c r="AK23" s="513">
        <f>V23+T23+R23+P23+N23+L23+J23+H23+X23+Z23+AB23+AD23+AF23</f>
        <v>33</v>
      </c>
      <c r="AL23" s="452">
        <v>17</v>
      </c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</row>
    <row r="24" spans="1:114" s="395" customFormat="1" ht="12.75" customHeight="1" x14ac:dyDescent="0.25">
      <c r="A24" s="336">
        <v>18</v>
      </c>
      <c r="B24" s="375" t="s">
        <v>317</v>
      </c>
      <c r="C24" s="272" t="s">
        <v>385</v>
      </c>
      <c r="D24" s="352" t="s">
        <v>316</v>
      </c>
      <c r="E24" s="224">
        <v>1997</v>
      </c>
      <c r="F24" s="224">
        <v>3</v>
      </c>
      <c r="G24" s="553"/>
      <c r="H24" s="555"/>
      <c r="I24" s="554"/>
      <c r="J24" s="555"/>
      <c r="K24" s="554"/>
      <c r="L24" s="555"/>
      <c r="M24" s="554"/>
      <c r="N24" s="553"/>
      <c r="O24" s="555"/>
      <c r="P24" s="554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265">
        <v>30</v>
      </c>
      <c r="AB24" s="552">
        <v>24</v>
      </c>
      <c r="AC24" s="551"/>
      <c r="AD24" s="552"/>
      <c r="AE24" s="551"/>
      <c r="AF24" s="550"/>
      <c r="AG24" s="551"/>
      <c r="AH24" s="550"/>
      <c r="AI24" s="551"/>
      <c r="AJ24" s="550"/>
      <c r="AK24" s="513">
        <f>V24+T24+R24+P24+N24+L24+J24+H24+X24+Z24+AB24+AD24+AF24</f>
        <v>24</v>
      </c>
      <c r="AL24" s="452">
        <v>18</v>
      </c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</row>
    <row r="25" spans="1:114" s="548" customFormat="1" ht="18.75" customHeight="1" x14ac:dyDescent="0.25">
      <c r="A25" s="532" t="s">
        <v>473</v>
      </c>
      <c r="B25" s="531"/>
      <c r="C25" s="531"/>
      <c r="D25" s="531"/>
      <c r="E25" s="531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0"/>
      <c r="Y25" s="530"/>
      <c r="Z25" s="530"/>
      <c r="AA25" s="530"/>
      <c r="AB25" s="530"/>
      <c r="AC25" s="530"/>
      <c r="AD25" s="530"/>
      <c r="AE25" s="530"/>
      <c r="AF25" s="530"/>
      <c r="AG25" s="530"/>
      <c r="AH25" s="530"/>
      <c r="AI25" s="530"/>
      <c r="AJ25" s="529"/>
      <c r="AK25" s="453"/>
      <c r="AL25" s="519"/>
      <c r="AM25" s="549"/>
      <c r="AN25" s="549"/>
      <c r="AO25" s="549"/>
      <c r="AP25" s="549"/>
      <c r="AQ25" s="549"/>
      <c r="AR25" s="549"/>
      <c r="AS25" s="549"/>
      <c r="AT25" s="549"/>
      <c r="AU25" s="549"/>
      <c r="AV25" s="549"/>
      <c r="AW25" s="549"/>
      <c r="AX25" s="549"/>
      <c r="AY25" s="549"/>
      <c r="AZ25" s="549"/>
      <c r="BA25" s="549"/>
      <c r="BB25" s="549"/>
      <c r="BC25" s="549"/>
      <c r="BD25" s="549"/>
      <c r="BE25" s="549"/>
      <c r="BF25" s="549"/>
      <c r="BG25" s="549"/>
      <c r="BH25" s="549"/>
      <c r="BI25" s="549"/>
      <c r="BJ25" s="549"/>
      <c r="BK25" s="549"/>
      <c r="BL25" s="549"/>
      <c r="BM25" s="549"/>
      <c r="BN25" s="549"/>
      <c r="BO25" s="549"/>
      <c r="BP25" s="549"/>
      <c r="BQ25" s="549"/>
      <c r="BR25" s="549"/>
      <c r="BS25" s="549"/>
      <c r="BT25" s="549"/>
      <c r="BU25" s="549"/>
      <c r="BV25" s="549"/>
      <c r="BW25" s="549"/>
      <c r="BX25" s="549"/>
      <c r="BY25" s="549"/>
      <c r="BZ25" s="549"/>
      <c r="CA25" s="549"/>
      <c r="CB25" s="549"/>
      <c r="CC25" s="549"/>
      <c r="CD25" s="549"/>
      <c r="CE25" s="549"/>
      <c r="CF25" s="549"/>
      <c r="CG25" s="549"/>
      <c r="CH25" s="549"/>
      <c r="CI25" s="549"/>
      <c r="CJ25" s="549"/>
      <c r="CK25" s="549"/>
      <c r="CL25" s="549"/>
      <c r="CM25" s="549"/>
      <c r="CN25" s="549"/>
      <c r="CO25" s="549"/>
      <c r="CP25" s="549"/>
      <c r="CQ25" s="549"/>
      <c r="CR25" s="549"/>
      <c r="CS25" s="549"/>
      <c r="CT25" s="549"/>
      <c r="CU25" s="549"/>
      <c r="CV25" s="549"/>
      <c r="CW25" s="549"/>
      <c r="CX25" s="549"/>
      <c r="CY25" s="549"/>
      <c r="CZ25" s="549"/>
      <c r="DA25" s="549"/>
      <c r="DB25" s="549"/>
      <c r="DC25" s="549"/>
      <c r="DD25" s="395"/>
      <c r="DE25" s="395"/>
      <c r="DF25" s="395"/>
      <c r="DG25" s="395"/>
      <c r="DH25" s="395"/>
      <c r="DI25" s="395"/>
      <c r="DJ25" s="395"/>
    </row>
    <row r="26" spans="1:114" s="395" customFormat="1" ht="12.75" customHeight="1" x14ac:dyDescent="0.25">
      <c r="A26" s="336">
        <v>1</v>
      </c>
      <c r="B26" s="337" t="s">
        <v>240</v>
      </c>
      <c r="C26" s="482" t="s">
        <v>385</v>
      </c>
      <c r="D26" s="337" t="s">
        <v>314</v>
      </c>
      <c r="E26" s="336">
        <v>1999</v>
      </c>
      <c r="F26" s="540" t="s">
        <v>309</v>
      </c>
      <c r="G26" s="334">
        <v>11</v>
      </c>
      <c r="H26" s="334">
        <v>74</v>
      </c>
      <c r="I26" s="539">
        <v>12</v>
      </c>
      <c r="J26" s="334">
        <v>34</v>
      </c>
      <c r="K26" s="321">
        <v>3</v>
      </c>
      <c r="L26" s="321">
        <v>93</v>
      </c>
      <c r="M26" s="321">
        <v>4</v>
      </c>
      <c r="N26" s="321">
        <v>45</v>
      </c>
      <c r="O26" s="244">
        <v>5</v>
      </c>
      <c r="P26" s="244">
        <v>87</v>
      </c>
      <c r="Q26" s="244">
        <v>3</v>
      </c>
      <c r="R26" s="244">
        <v>46.5</v>
      </c>
      <c r="S26" s="244">
        <v>2</v>
      </c>
      <c r="T26" s="244">
        <v>96</v>
      </c>
      <c r="U26" s="244">
        <v>7</v>
      </c>
      <c r="V26" s="244">
        <v>40.5</v>
      </c>
      <c r="W26" s="244">
        <v>1</v>
      </c>
      <c r="X26" s="244">
        <v>75</v>
      </c>
      <c r="Y26" s="244">
        <v>2</v>
      </c>
      <c r="Z26" s="244">
        <v>36</v>
      </c>
      <c r="AA26" s="244">
        <v>1</v>
      </c>
      <c r="AB26" s="244">
        <v>75</v>
      </c>
      <c r="AC26" s="244">
        <v>1</v>
      </c>
      <c r="AD26" s="244">
        <v>100</v>
      </c>
      <c r="AE26" s="244">
        <v>2</v>
      </c>
      <c r="AF26" s="244">
        <v>48</v>
      </c>
      <c r="AG26" s="244">
        <v>3</v>
      </c>
      <c r="AH26" s="244">
        <v>69.75</v>
      </c>
      <c r="AI26" s="244">
        <v>1</v>
      </c>
      <c r="AJ26" s="244">
        <v>37.5</v>
      </c>
      <c r="AK26" s="513">
        <f>V26+T26+R26+P26+N26+L26+J26+H26+X26+Z26+AB26+AD26+AF26+AH26+AJ26</f>
        <v>957.25</v>
      </c>
      <c r="AL26" s="452">
        <v>1</v>
      </c>
      <c r="AM26" s="528"/>
      <c r="AN26" s="528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</row>
    <row r="27" spans="1:114" s="395" customFormat="1" ht="12.75" customHeight="1" x14ac:dyDescent="0.25">
      <c r="A27" s="336">
        <v>2</v>
      </c>
      <c r="B27" s="547" t="s">
        <v>240</v>
      </c>
      <c r="C27" s="546" t="s">
        <v>385</v>
      </c>
      <c r="D27" s="545" t="s">
        <v>311</v>
      </c>
      <c r="E27" s="293">
        <v>1999</v>
      </c>
      <c r="F27" s="544" t="s">
        <v>309</v>
      </c>
      <c r="G27" s="334">
        <v>15</v>
      </c>
      <c r="H27" s="334">
        <v>62</v>
      </c>
      <c r="I27" s="539">
        <v>4</v>
      </c>
      <c r="J27" s="334">
        <v>45</v>
      </c>
      <c r="K27" s="321">
        <v>4</v>
      </c>
      <c r="L27" s="321">
        <v>90</v>
      </c>
      <c r="M27" s="321">
        <v>2</v>
      </c>
      <c r="N27" s="321">
        <v>48</v>
      </c>
      <c r="O27" s="244">
        <v>8</v>
      </c>
      <c r="P27" s="244">
        <v>78</v>
      </c>
      <c r="Q27" s="244">
        <v>4</v>
      </c>
      <c r="R27" s="244">
        <v>45</v>
      </c>
      <c r="S27" s="244">
        <v>11</v>
      </c>
      <c r="T27" s="244">
        <v>70</v>
      </c>
      <c r="U27" s="244">
        <v>9</v>
      </c>
      <c r="V27" s="244">
        <v>37.5</v>
      </c>
      <c r="W27" s="244">
        <v>3</v>
      </c>
      <c r="X27" s="244">
        <v>69.75</v>
      </c>
      <c r="Y27" s="244">
        <v>2</v>
      </c>
      <c r="Z27" s="244">
        <v>36</v>
      </c>
      <c r="AA27" s="244"/>
      <c r="AB27" s="244"/>
      <c r="AC27" s="244">
        <v>4</v>
      </c>
      <c r="AD27" s="244">
        <v>90</v>
      </c>
      <c r="AE27" s="244">
        <v>2</v>
      </c>
      <c r="AF27" s="244">
        <v>48</v>
      </c>
      <c r="AG27" s="244">
        <v>1</v>
      </c>
      <c r="AH27" s="244">
        <v>75</v>
      </c>
      <c r="AI27" s="244">
        <v>1</v>
      </c>
      <c r="AJ27" s="244">
        <v>37.5</v>
      </c>
      <c r="AK27" s="513">
        <f>V27+T27+R27+P27+N27+L27+J27+H27+X27+Z27+AB27+AD27+AF27+AH27+AJ27</f>
        <v>831.75</v>
      </c>
      <c r="AL27" s="452">
        <v>2</v>
      </c>
      <c r="AM27" s="528"/>
      <c r="AN27" s="528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</row>
    <row r="28" spans="1:114" s="395" customFormat="1" ht="12.75" customHeight="1" x14ac:dyDescent="0.2">
      <c r="A28" s="336">
        <v>3</v>
      </c>
      <c r="B28" s="313" t="s">
        <v>240</v>
      </c>
      <c r="C28" s="543" t="s">
        <v>385</v>
      </c>
      <c r="D28" s="313" t="s">
        <v>313</v>
      </c>
      <c r="E28" s="336">
        <v>2000</v>
      </c>
      <c r="F28" s="504" t="s">
        <v>309</v>
      </c>
      <c r="G28" s="339">
        <v>10</v>
      </c>
      <c r="H28" s="339">
        <v>72</v>
      </c>
      <c r="I28" s="339">
        <v>4</v>
      </c>
      <c r="J28" s="339">
        <v>45</v>
      </c>
      <c r="K28" s="321"/>
      <c r="L28" s="321"/>
      <c r="M28" s="321">
        <v>2</v>
      </c>
      <c r="N28" s="321">
        <v>48</v>
      </c>
      <c r="O28" s="244">
        <v>6</v>
      </c>
      <c r="P28" s="244">
        <v>84</v>
      </c>
      <c r="Q28" s="244">
        <v>4</v>
      </c>
      <c r="R28" s="244">
        <v>45</v>
      </c>
      <c r="S28" s="244">
        <v>5</v>
      </c>
      <c r="T28" s="244">
        <v>87</v>
      </c>
      <c r="U28" s="244">
        <v>9</v>
      </c>
      <c r="V28" s="244">
        <v>37.5</v>
      </c>
      <c r="W28" s="244">
        <v>4</v>
      </c>
      <c r="X28" s="244">
        <v>67.5</v>
      </c>
      <c r="Y28" s="244">
        <v>3</v>
      </c>
      <c r="Z28" s="244">
        <v>34.869999999999997</v>
      </c>
      <c r="AA28" s="244"/>
      <c r="AB28" s="244"/>
      <c r="AC28" s="244">
        <v>5</v>
      </c>
      <c r="AD28" s="244">
        <v>87</v>
      </c>
      <c r="AE28" s="244">
        <v>3</v>
      </c>
      <c r="AF28" s="339">
        <v>46.5</v>
      </c>
      <c r="AG28" s="244">
        <v>2</v>
      </c>
      <c r="AH28" s="244">
        <v>72</v>
      </c>
      <c r="AI28" s="244">
        <v>2</v>
      </c>
      <c r="AJ28" s="244">
        <v>36</v>
      </c>
      <c r="AK28" s="513">
        <f>V28+T28+R28+P28+N28+L28+J28+H28+X28+Z28+AB28+AD28+AF28+AH28+AJ28</f>
        <v>762.37</v>
      </c>
      <c r="AL28" s="452">
        <v>3</v>
      </c>
    </row>
    <row r="29" spans="1:114" s="395" customFormat="1" ht="12.75" customHeight="1" x14ac:dyDescent="0.2">
      <c r="A29" s="336">
        <v>4</v>
      </c>
      <c r="B29" s="313" t="s">
        <v>236</v>
      </c>
      <c r="C29" s="543" t="s">
        <v>385</v>
      </c>
      <c r="D29" s="313" t="s">
        <v>310</v>
      </c>
      <c r="E29" s="336">
        <v>2000</v>
      </c>
      <c r="F29" s="504" t="s">
        <v>309</v>
      </c>
      <c r="G29" s="339">
        <v>12</v>
      </c>
      <c r="H29" s="339">
        <v>68</v>
      </c>
      <c r="I29" s="339">
        <v>8</v>
      </c>
      <c r="J29" s="339">
        <v>39</v>
      </c>
      <c r="K29" s="321">
        <v>2</v>
      </c>
      <c r="L29" s="321">
        <v>96</v>
      </c>
      <c r="M29" s="321">
        <v>3</v>
      </c>
      <c r="N29" s="321">
        <v>46.5</v>
      </c>
      <c r="O29" s="244">
        <v>1</v>
      </c>
      <c r="P29" s="244">
        <v>100</v>
      </c>
      <c r="Q29" s="244">
        <v>2</v>
      </c>
      <c r="R29" s="244">
        <v>48</v>
      </c>
      <c r="S29" s="244">
        <v>6</v>
      </c>
      <c r="T29" s="244">
        <v>84</v>
      </c>
      <c r="U29" s="244">
        <v>6</v>
      </c>
      <c r="V29" s="244">
        <v>42</v>
      </c>
      <c r="W29" s="244">
        <v>2</v>
      </c>
      <c r="X29" s="244">
        <v>72</v>
      </c>
      <c r="Y29" s="244">
        <v>1</v>
      </c>
      <c r="Z29" s="244">
        <v>37.5</v>
      </c>
      <c r="AA29" s="244">
        <v>4</v>
      </c>
      <c r="AB29" s="244">
        <v>67.5</v>
      </c>
      <c r="AC29" s="244"/>
      <c r="AD29" s="244"/>
      <c r="AE29" s="244"/>
      <c r="AF29" s="244"/>
      <c r="AG29" s="244"/>
      <c r="AH29" s="244"/>
      <c r="AI29" s="244"/>
      <c r="AJ29" s="244"/>
      <c r="AK29" s="513">
        <f>V29+T29+R29+P29+N29+L29+J29+H29+X29+Z29+AB29+AD29+AF29+AH29+AJ29</f>
        <v>700.5</v>
      </c>
      <c r="AL29" s="452">
        <v>4</v>
      </c>
      <c r="AM29" s="528"/>
      <c r="AN29" s="528"/>
      <c r="DJ29" s="224"/>
    </row>
    <row r="30" spans="1:114" s="224" customFormat="1" ht="12.75" customHeight="1" x14ac:dyDescent="0.2">
      <c r="A30" s="336">
        <v>5</v>
      </c>
      <c r="B30" s="401" t="s">
        <v>245</v>
      </c>
      <c r="C30" s="401" t="s">
        <v>385</v>
      </c>
      <c r="D30" s="313" t="s">
        <v>308</v>
      </c>
      <c r="E30" s="336">
        <v>1999</v>
      </c>
      <c r="F30" s="504">
        <v>2</v>
      </c>
      <c r="G30" s="402">
        <v>25</v>
      </c>
      <c r="H30" s="402">
        <v>42</v>
      </c>
      <c r="I30" s="402">
        <v>11</v>
      </c>
      <c r="J30" s="402">
        <v>35</v>
      </c>
      <c r="K30" s="321">
        <v>7</v>
      </c>
      <c r="L30" s="321">
        <v>81</v>
      </c>
      <c r="M30" s="321">
        <v>3</v>
      </c>
      <c r="N30" s="321">
        <v>46.5</v>
      </c>
      <c r="O30" s="244">
        <v>11</v>
      </c>
      <c r="P30" s="244">
        <v>70</v>
      </c>
      <c r="Q30" s="244">
        <v>6</v>
      </c>
      <c r="R30" s="244">
        <v>42</v>
      </c>
      <c r="S30" s="244">
        <v>15</v>
      </c>
      <c r="T30" s="244">
        <v>62</v>
      </c>
      <c r="U30" s="244">
        <v>2</v>
      </c>
      <c r="V30" s="244">
        <v>48</v>
      </c>
      <c r="W30" s="244">
        <v>12</v>
      </c>
      <c r="X30" s="244">
        <v>51</v>
      </c>
      <c r="Y30" s="244">
        <v>1</v>
      </c>
      <c r="Z30" s="244">
        <v>37.5</v>
      </c>
      <c r="AA30" s="244">
        <v>11</v>
      </c>
      <c r="AB30" s="244">
        <v>52.5</v>
      </c>
      <c r="AC30" s="244"/>
      <c r="AD30" s="244"/>
      <c r="AE30" s="244"/>
      <c r="AF30" s="244"/>
      <c r="AG30" s="244">
        <v>4</v>
      </c>
      <c r="AH30" s="244">
        <v>67.5</v>
      </c>
      <c r="AI30" s="244">
        <v>3</v>
      </c>
      <c r="AJ30" s="248">
        <v>34.869999999999997</v>
      </c>
      <c r="AK30" s="513">
        <f>V30+T30+R30+P30+N30+L30+J30+H30+X30+Z30+AB30+AD30+AF30+AH30+AJ30</f>
        <v>669.87</v>
      </c>
      <c r="AL30" s="452">
        <v>5</v>
      </c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395"/>
    </row>
    <row r="31" spans="1:114" s="224" customFormat="1" ht="12.75" customHeight="1" x14ac:dyDescent="0.25">
      <c r="A31" s="336">
        <v>6</v>
      </c>
      <c r="B31" s="313" t="s">
        <v>274</v>
      </c>
      <c r="C31" s="313" t="s">
        <v>385</v>
      </c>
      <c r="D31" s="526" t="s">
        <v>307</v>
      </c>
      <c r="E31" s="336">
        <v>2001</v>
      </c>
      <c r="F31" s="504">
        <v>2</v>
      </c>
      <c r="G31" s="347">
        <v>21</v>
      </c>
      <c r="H31" s="347">
        <v>50</v>
      </c>
      <c r="I31" s="286">
        <v>13</v>
      </c>
      <c r="J31" s="286">
        <v>33</v>
      </c>
      <c r="K31" s="353">
        <v>6</v>
      </c>
      <c r="L31" s="353">
        <v>84</v>
      </c>
      <c r="M31" s="353"/>
      <c r="N31" s="353"/>
      <c r="O31" s="539"/>
      <c r="P31" s="334"/>
      <c r="Q31" s="539"/>
      <c r="R31" s="244"/>
      <c r="S31" s="244">
        <v>12</v>
      </c>
      <c r="T31" s="244">
        <v>68</v>
      </c>
      <c r="U31" s="244">
        <v>6</v>
      </c>
      <c r="V31" s="244">
        <v>42</v>
      </c>
      <c r="W31" s="539"/>
      <c r="X31" s="334"/>
      <c r="Y31" s="539">
        <v>4</v>
      </c>
      <c r="Z31" s="244">
        <v>33.75</v>
      </c>
      <c r="AA31" s="539"/>
      <c r="AB31" s="334"/>
      <c r="AC31" s="334"/>
      <c r="AD31" s="334"/>
      <c r="AE31" s="539"/>
      <c r="AF31" s="244"/>
      <c r="AG31" s="244"/>
      <c r="AH31" s="244"/>
      <c r="AI31" s="244"/>
      <c r="AJ31" s="244"/>
      <c r="AK31" s="513">
        <f>V31+T31+R31+P31+N31+L31+J31+H31+X31+Z31+AB31+AD31+AF31+AH31+AJ31</f>
        <v>310.75</v>
      </c>
      <c r="AL31" s="452">
        <v>6</v>
      </c>
      <c r="AM31" s="395"/>
      <c r="AN31" s="395"/>
      <c r="AO31" s="395"/>
      <c r="AP31" s="395"/>
      <c r="AQ31" s="395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5"/>
      <c r="BD31" s="395"/>
      <c r="BE31" s="395"/>
      <c r="BF31" s="395"/>
      <c r="BG31" s="395"/>
      <c r="BH31" s="395"/>
      <c r="BI31" s="395"/>
      <c r="BJ31" s="395"/>
      <c r="BK31" s="395"/>
      <c r="BL31" s="395"/>
      <c r="BM31" s="395"/>
      <c r="BN31" s="395"/>
      <c r="BO31" s="395"/>
      <c r="BP31" s="395"/>
      <c r="BQ31" s="395"/>
      <c r="BR31" s="395"/>
      <c r="BS31" s="395"/>
      <c r="BT31" s="395"/>
      <c r="BU31" s="395"/>
      <c r="BV31" s="395"/>
      <c r="BW31" s="395"/>
      <c r="BX31" s="395"/>
      <c r="BY31" s="395"/>
      <c r="BZ31" s="395"/>
      <c r="CA31" s="395"/>
      <c r="CB31" s="395"/>
      <c r="CC31" s="395"/>
      <c r="CD31" s="395"/>
      <c r="CE31" s="395"/>
      <c r="CF31" s="395"/>
      <c r="CG31" s="395"/>
      <c r="CH31" s="395"/>
      <c r="CI31" s="395"/>
      <c r="CJ31" s="395"/>
      <c r="CK31" s="395"/>
      <c r="CL31" s="395"/>
      <c r="CM31" s="395"/>
      <c r="CN31" s="395"/>
      <c r="CO31" s="395"/>
      <c r="CP31" s="395"/>
      <c r="CQ31" s="395"/>
      <c r="CR31" s="395"/>
      <c r="CS31" s="395"/>
      <c r="CT31" s="395"/>
      <c r="CU31" s="395"/>
      <c r="CV31" s="395"/>
      <c r="CW31" s="395"/>
      <c r="CX31" s="395"/>
      <c r="CY31" s="395"/>
      <c r="CZ31" s="395"/>
      <c r="DA31" s="395"/>
      <c r="DB31" s="395"/>
      <c r="DC31" s="395"/>
      <c r="DD31" s="395"/>
      <c r="DE31" s="395"/>
      <c r="DF31" s="395"/>
      <c r="DG31" s="395"/>
      <c r="DH31" s="395"/>
      <c r="DI31" s="395"/>
      <c r="DJ31" s="395"/>
    </row>
    <row r="32" spans="1:114" s="395" customFormat="1" ht="12.75" customHeight="1" x14ac:dyDescent="0.25">
      <c r="A32" s="336">
        <v>7</v>
      </c>
      <c r="B32" s="375" t="s">
        <v>381</v>
      </c>
      <c r="C32" s="542" t="s">
        <v>380</v>
      </c>
      <c r="D32" s="375" t="s">
        <v>472</v>
      </c>
      <c r="E32" s="340">
        <v>1999</v>
      </c>
      <c r="F32" s="540" t="s">
        <v>309</v>
      </c>
      <c r="G32" s="334"/>
      <c r="H32" s="334"/>
      <c r="I32" s="539"/>
      <c r="J32" s="334"/>
      <c r="K32" s="321"/>
      <c r="L32" s="321"/>
      <c r="M32" s="321"/>
      <c r="N32" s="321"/>
      <c r="O32" s="244"/>
      <c r="P32" s="244"/>
      <c r="Q32" s="244"/>
      <c r="R32" s="244"/>
      <c r="S32" s="244">
        <v>3</v>
      </c>
      <c r="T32" s="244">
        <v>93</v>
      </c>
      <c r="U32" s="244">
        <v>8</v>
      </c>
      <c r="V32" s="244">
        <v>39</v>
      </c>
      <c r="W32" s="244"/>
      <c r="X32" s="244"/>
      <c r="Y32" s="244"/>
      <c r="Z32" s="244"/>
      <c r="AA32" s="244">
        <v>6</v>
      </c>
      <c r="AB32" s="244">
        <v>63</v>
      </c>
      <c r="AC32" s="244"/>
      <c r="AD32" s="244"/>
      <c r="AE32" s="244"/>
      <c r="AF32" s="244"/>
      <c r="AG32" s="244"/>
      <c r="AH32" s="244"/>
      <c r="AI32" s="244"/>
      <c r="AJ32" s="244"/>
      <c r="AK32" s="513">
        <f>V32+T32+R32+P32+N32+L32+J32+H32+X32+Z32+AB32+AD32+AF32+AH32+AJ32</f>
        <v>195</v>
      </c>
      <c r="AL32" s="452">
        <v>7</v>
      </c>
      <c r="AM32" s="528"/>
      <c r="AN32" s="528"/>
      <c r="DJ32" s="224"/>
    </row>
    <row r="33" spans="1:114" s="224" customFormat="1" ht="15.75" customHeight="1" x14ac:dyDescent="0.25">
      <c r="A33" s="336">
        <v>8</v>
      </c>
      <c r="B33" s="313" t="s">
        <v>245</v>
      </c>
      <c r="C33" s="543" t="s">
        <v>471</v>
      </c>
      <c r="D33" s="313" t="s">
        <v>306</v>
      </c>
      <c r="E33" s="336">
        <v>2001</v>
      </c>
      <c r="F33" s="336">
        <v>3</v>
      </c>
      <c r="G33" s="334">
        <v>27</v>
      </c>
      <c r="H33" s="334">
        <v>38</v>
      </c>
      <c r="I33" s="244">
        <v>10</v>
      </c>
      <c r="J33" s="244">
        <v>36</v>
      </c>
      <c r="K33" s="353">
        <v>8</v>
      </c>
      <c r="L33" s="353">
        <v>78</v>
      </c>
      <c r="M33" s="353"/>
      <c r="N33" s="353"/>
      <c r="O33" s="539"/>
      <c r="P33" s="334"/>
      <c r="Q33" s="539"/>
      <c r="R33" s="244"/>
      <c r="S33" s="539"/>
      <c r="T33" s="334"/>
      <c r="U33" s="244"/>
      <c r="V33" s="244"/>
      <c r="W33" s="539"/>
      <c r="X33" s="334"/>
      <c r="Y33" s="539"/>
      <c r="Z33" s="244"/>
      <c r="AA33" s="539">
        <v>25</v>
      </c>
      <c r="AB33" s="334">
        <v>31.5</v>
      </c>
      <c r="AC33" s="334"/>
      <c r="AD33" s="334"/>
      <c r="AE33" s="539"/>
      <c r="AF33" s="244"/>
      <c r="AG33" s="244"/>
      <c r="AH33" s="244"/>
      <c r="AI33" s="244"/>
      <c r="AJ33" s="244"/>
      <c r="AK33" s="513">
        <f>V33+T33+R33+P33+N33+L33+J33+H33+X33+Z33+AB33+AD33+AF33+AH33+AJ33</f>
        <v>183.5</v>
      </c>
      <c r="AL33" s="452">
        <v>8</v>
      </c>
      <c r="AM33" s="528"/>
      <c r="AN33" s="528"/>
    </row>
    <row r="34" spans="1:114" s="224" customFormat="1" ht="12.75" customHeight="1" x14ac:dyDescent="0.25">
      <c r="A34" s="336">
        <v>9</v>
      </c>
      <c r="B34" s="375" t="s">
        <v>381</v>
      </c>
      <c r="C34" s="542" t="s">
        <v>380</v>
      </c>
      <c r="D34" s="337" t="s">
        <v>470</v>
      </c>
      <c r="E34" s="336">
        <v>2001</v>
      </c>
      <c r="F34" s="538">
        <v>2</v>
      </c>
      <c r="G34" s="334"/>
      <c r="H34" s="334"/>
      <c r="I34" s="539"/>
      <c r="J34" s="334"/>
      <c r="K34" s="321"/>
      <c r="L34" s="321"/>
      <c r="M34" s="321"/>
      <c r="N34" s="321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>
        <v>5</v>
      </c>
      <c r="AH34" s="244">
        <v>65.25</v>
      </c>
      <c r="AI34" s="244">
        <v>4</v>
      </c>
      <c r="AJ34" s="244">
        <v>33.75</v>
      </c>
      <c r="AK34" s="513">
        <f>V34+T34+R34+P34+N34+L34+J34+H34+X34+Z34+AB34+AD34+AF34+AH34+AJ34</f>
        <v>99</v>
      </c>
      <c r="AL34" s="452">
        <v>9</v>
      </c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395"/>
      <c r="BZ34" s="395"/>
      <c r="CA34" s="395"/>
      <c r="CB34" s="395"/>
      <c r="CC34" s="395"/>
      <c r="CD34" s="395"/>
      <c r="CE34" s="395"/>
      <c r="CF34" s="395"/>
      <c r="CG34" s="395"/>
      <c r="CH34" s="395"/>
      <c r="CI34" s="395"/>
      <c r="CJ34" s="395"/>
      <c r="CK34" s="395"/>
      <c r="CL34" s="395"/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395"/>
      <c r="CX34" s="395"/>
      <c r="CY34" s="395"/>
      <c r="CZ34" s="395"/>
      <c r="DA34" s="395"/>
      <c r="DB34" s="395"/>
      <c r="DC34" s="395"/>
      <c r="DD34" s="395"/>
      <c r="DE34" s="395"/>
      <c r="DF34" s="395"/>
      <c r="DG34" s="395"/>
      <c r="DH34" s="395"/>
      <c r="DI34" s="395"/>
    </row>
    <row r="35" spans="1:114" s="395" customFormat="1" ht="12.75" customHeight="1" x14ac:dyDescent="0.25">
      <c r="A35" s="336">
        <v>10</v>
      </c>
      <c r="B35" s="375" t="s">
        <v>381</v>
      </c>
      <c r="C35" s="542" t="s">
        <v>380</v>
      </c>
      <c r="D35" s="337" t="s">
        <v>469</v>
      </c>
      <c r="E35" s="336">
        <v>2001</v>
      </c>
      <c r="F35" s="538">
        <v>2</v>
      </c>
      <c r="G35" s="334"/>
      <c r="H35" s="334"/>
      <c r="I35" s="539"/>
      <c r="J35" s="334"/>
      <c r="K35" s="321"/>
      <c r="L35" s="321"/>
      <c r="M35" s="321"/>
      <c r="N35" s="321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>
        <v>7</v>
      </c>
      <c r="AH35" s="244">
        <v>60.75</v>
      </c>
      <c r="AI35" s="244">
        <v>4</v>
      </c>
      <c r="AJ35" s="244">
        <v>33.75</v>
      </c>
      <c r="AK35" s="513">
        <f>V35+T35+R35+P35+N35+L35+J35+H35+X35+Z35+AB35+AD35+AF35+AH35+AJ35</f>
        <v>94.5</v>
      </c>
      <c r="AL35" s="452">
        <v>10</v>
      </c>
      <c r="AM35" s="528"/>
      <c r="AN35" s="528"/>
      <c r="DJ35" s="224"/>
    </row>
    <row r="36" spans="1:114" s="395" customFormat="1" ht="12.75" customHeight="1" x14ac:dyDescent="0.25">
      <c r="A36" s="336">
        <v>11</v>
      </c>
      <c r="B36" s="337" t="s">
        <v>274</v>
      </c>
      <c r="C36" s="482" t="s">
        <v>385</v>
      </c>
      <c r="D36" s="337" t="s">
        <v>303</v>
      </c>
      <c r="E36" s="336">
        <v>1999</v>
      </c>
      <c r="F36" s="538">
        <v>3</v>
      </c>
      <c r="G36" s="334"/>
      <c r="H36" s="334"/>
      <c r="I36" s="539"/>
      <c r="J36" s="334"/>
      <c r="K36" s="321"/>
      <c r="L36" s="321"/>
      <c r="M36" s="321"/>
      <c r="N36" s="321"/>
      <c r="O36" s="244"/>
      <c r="P36" s="244"/>
      <c r="Q36" s="244"/>
      <c r="R36" s="244"/>
      <c r="S36" s="244"/>
      <c r="T36" s="244"/>
      <c r="U36" s="244"/>
      <c r="V36" s="244"/>
      <c r="W36" s="244">
        <v>13</v>
      </c>
      <c r="X36" s="244">
        <v>49.5</v>
      </c>
      <c r="Y36" s="244">
        <v>8</v>
      </c>
      <c r="Z36" s="244">
        <v>29.25</v>
      </c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513">
        <f>V36+T36+R36+P36+N36+L36+J36+H36+X36+Z36+AB36+AD36+AF36+AH36+AJ36</f>
        <v>78.75</v>
      </c>
      <c r="AL36" s="452">
        <v>11</v>
      </c>
    </row>
    <row r="37" spans="1:114" s="395" customFormat="1" ht="13.5" customHeight="1" x14ac:dyDescent="0.25">
      <c r="A37" s="336">
        <v>12</v>
      </c>
      <c r="B37" s="337" t="s">
        <v>274</v>
      </c>
      <c r="C37" s="337" t="s">
        <v>385</v>
      </c>
      <c r="D37" s="541" t="s">
        <v>302</v>
      </c>
      <c r="E37" s="340">
        <v>2000</v>
      </c>
      <c r="F37" s="540" t="s">
        <v>300</v>
      </c>
      <c r="G37" s="334"/>
      <c r="H37" s="334"/>
      <c r="I37" s="539"/>
      <c r="J37" s="334"/>
      <c r="K37" s="321"/>
      <c r="L37" s="321"/>
      <c r="M37" s="321"/>
      <c r="N37" s="321"/>
      <c r="O37" s="539"/>
      <c r="P37" s="334"/>
      <c r="Q37" s="539"/>
      <c r="R37" s="244"/>
      <c r="S37" s="539"/>
      <c r="T37" s="334"/>
      <c r="U37" s="539"/>
      <c r="V37" s="244"/>
      <c r="W37" s="244">
        <v>15</v>
      </c>
      <c r="X37" s="244">
        <v>46.5</v>
      </c>
      <c r="Y37" s="539">
        <v>8</v>
      </c>
      <c r="Z37" s="244">
        <v>29.25</v>
      </c>
      <c r="AA37" s="539"/>
      <c r="AB37" s="334"/>
      <c r="AC37" s="334"/>
      <c r="AD37" s="334"/>
      <c r="AE37" s="539"/>
      <c r="AF37" s="244"/>
      <c r="AG37" s="244"/>
      <c r="AH37" s="244"/>
      <c r="AI37" s="244"/>
      <c r="AJ37" s="244"/>
      <c r="AK37" s="513">
        <f>V37+T37+R37+P37+N37+L37+J37+H37+X37+Z37+AB37+AD37+AF37+AH37+AJ37</f>
        <v>75.75</v>
      </c>
      <c r="AL37" s="452">
        <v>12</v>
      </c>
    </row>
    <row r="38" spans="1:114" s="395" customFormat="1" ht="12.75" customHeight="1" x14ac:dyDescent="0.25">
      <c r="A38" s="336">
        <v>13</v>
      </c>
      <c r="B38" s="337" t="s">
        <v>274</v>
      </c>
      <c r="C38" s="337" t="s">
        <v>385</v>
      </c>
      <c r="D38" s="337" t="s">
        <v>301</v>
      </c>
      <c r="E38" s="336">
        <v>2000</v>
      </c>
      <c r="F38" s="538">
        <v>3</v>
      </c>
      <c r="G38" s="339"/>
      <c r="H38" s="396"/>
      <c r="I38" s="339"/>
      <c r="J38" s="339"/>
      <c r="K38" s="321">
        <v>9</v>
      </c>
      <c r="L38" s="321">
        <v>75</v>
      </c>
      <c r="M38" s="321"/>
      <c r="N38" s="321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513">
        <f>V38+T38+R38+P38+N38+L38+J38+H38+X38+Z38+AB38+AD38+AF38+AH38+AJ38</f>
        <v>75</v>
      </c>
      <c r="AL38" s="452">
        <v>13</v>
      </c>
    </row>
    <row r="39" spans="1:114" s="395" customFormat="1" ht="12.75" customHeight="1" x14ac:dyDescent="0.2">
      <c r="A39" s="336">
        <v>14</v>
      </c>
      <c r="B39" s="337" t="s">
        <v>274</v>
      </c>
      <c r="C39" s="482" t="s">
        <v>385</v>
      </c>
      <c r="D39" s="306" t="s">
        <v>304</v>
      </c>
      <c r="E39" s="462">
        <v>2001</v>
      </c>
      <c r="F39" s="473">
        <v>2</v>
      </c>
      <c r="G39" s="396"/>
      <c r="H39" s="535"/>
      <c r="I39" s="339"/>
      <c r="J39" s="339"/>
      <c r="K39" s="537">
        <v>10</v>
      </c>
      <c r="L39" s="393">
        <v>72</v>
      </c>
      <c r="M39" s="537"/>
      <c r="N39" s="393"/>
      <c r="O39" s="244"/>
      <c r="P39" s="364"/>
      <c r="Q39" s="244"/>
      <c r="R39" s="244"/>
      <c r="S39" s="364"/>
      <c r="T39" s="244"/>
      <c r="U39" s="364"/>
      <c r="V39" s="244"/>
      <c r="W39" s="244"/>
      <c r="X39" s="364"/>
      <c r="Y39" s="244"/>
      <c r="Z39" s="364"/>
      <c r="AA39" s="244"/>
      <c r="AB39" s="248"/>
      <c r="AC39" s="364"/>
      <c r="AD39" s="248"/>
      <c r="AE39" s="244"/>
      <c r="AF39" s="244"/>
      <c r="AG39" s="248"/>
      <c r="AH39" s="244"/>
      <c r="AI39" s="244"/>
      <c r="AJ39" s="248"/>
      <c r="AK39" s="513">
        <f>V39+T39+R39+P39+N39+L39+J39+H39+X39+Z39+AB39+AD39+AF39+AH39+AJ39</f>
        <v>72</v>
      </c>
      <c r="AL39" s="452">
        <v>14</v>
      </c>
    </row>
    <row r="40" spans="1:114" s="395" customFormat="1" ht="12.75" customHeight="1" x14ac:dyDescent="0.2">
      <c r="A40" s="336">
        <v>15</v>
      </c>
      <c r="B40" s="401" t="s">
        <v>245</v>
      </c>
      <c r="C40" s="536" t="s">
        <v>385</v>
      </c>
      <c r="D40" s="306" t="s">
        <v>305</v>
      </c>
      <c r="E40" s="462">
        <v>2000</v>
      </c>
      <c r="F40" s="473">
        <v>3</v>
      </c>
      <c r="G40" s="396">
        <v>28</v>
      </c>
      <c r="H40" s="535">
        <v>36</v>
      </c>
      <c r="I40" s="339">
        <v>11</v>
      </c>
      <c r="J40" s="339">
        <v>35</v>
      </c>
      <c r="K40" s="534"/>
      <c r="L40" s="321"/>
      <c r="M40" s="534"/>
      <c r="N40" s="321"/>
      <c r="O40" s="244"/>
      <c r="P40" s="364"/>
      <c r="Q40" s="244"/>
      <c r="R40" s="244"/>
      <c r="S40" s="364"/>
      <c r="T40" s="244"/>
      <c r="U40" s="364"/>
      <c r="V40" s="244"/>
      <c r="W40" s="244"/>
      <c r="X40" s="364"/>
      <c r="Y40" s="244"/>
      <c r="Z40" s="364"/>
      <c r="AA40" s="244"/>
      <c r="AB40" s="248"/>
      <c r="AC40" s="364"/>
      <c r="AD40" s="248"/>
      <c r="AE40" s="244"/>
      <c r="AF40" s="244"/>
      <c r="AG40" s="248"/>
      <c r="AH40" s="244"/>
      <c r="AI40" s="261"/>
      <c r="AJ40" s="533"/>
      <c r="AK40" s="513">
        <f>V40+T40+R40+P40+N40+L40+J40+H40+X40+Z40+AB40+AD40+AF40+AH40+AJ40</f>
        <v>71</v>
      </c>
      <c r="AL40" s="452">
        <v>15</v>
      </c>
    </row>
    <row r="41" spans="1:114" s="518" customFormat="1" ht="14.25" customHeight="1" x14ac:dyDescent="0.25">
      <c r="A41" s="532" t="s">
        <v>468</v>
      </c>
      <c r="B41" s="531"/>
      <c r="C41" s="531"/>
      <c r="D41" s="531"/>
      <c r="E41" s="531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  <c r="AJ41" s="529"/>
      <c r="AK41" s="453"/>
      <c r="AL41" s="519"/>
      <c r="AM41" s="491"/>
      <c r="AN41" s="491"/>
      <c r="AO41" s="491"/>
      <c r="AP41" s="491"/>
      <c r="AQ41" s="491"/>
      <c r="AR41" s="491"/>
      <c r="AS41" s="491"/>
      <c r="AT41" s="491"/>
      <c r="AU41" s="491"/>
      <c r="AV41" s="491"/>
      <c r="AW41" s="491"/>
      <c r="AX41" s="491"/>
      <c r="AY41" s="491"/>
      <c r="AZ41" s="491"/>
      <c r="BA41" s="491"/>
      <c r="BB41" s="491"/>
      <c r="BC41" s="491"/>
      <c r="BD41" s="491"/>
      <c r="BE41" s="491"/>
      <c r="BF41" s="491"/>
      <c r="BG41" s="491"/>
      <c r="BH41" s="491"/>
      <c r="BI41" s="491"/>
      <c r="BJ41" s="491"/>
      <c r="BK41" s="491"/>
      <c r="BL41" s="491"/>
      <c r="BM41" s="491"/>
      <c r="BN41" s="491"/>
      <c r="BO41" s="491"/>
      <c r="BP41" s="491"/>
      <c r="BQ41" s="491"/>
      <c r="BR41" s="491"/>
      <c r="BS41" s="491"/>
      <c r="BT41" s="491"/>
      <c r="BU41" s="491"/>
      <c r="BV41" s="491"/>
      <c r="BW41" s="491"/>
      <c r="BX41" s="491"/>
      <c r="BY41" s="491"/>
      <c r="BZ41" s="491"/>
      <c r="CA41" s="491"/>
      <c r="CB41" s="491"/>
      <c r="CC41" s="491"/>
      <c r="CD41" s="491"/>
      <c r="CE41" s="491"/>
      <c r="CF41" s="491"/>
      <c r="CG41" s="491"/>
      <c r="CH41" s="491"/>
      <c r="CI41" s="491"/>
      <c r="CJ41" s="491"/>
      <c r="CK41" s="491"/>
      <c r="DD41" s="224"/>
      <c r="DE41" s="224"/>
      <c r="DF41" s="224"/>
      <c r="DG41" s="224"/>
      <c r="DH41" s="224"/>
      <c r="DI41" s="224"/>
      <c r="DJ41" s="224"/>
    </row>
    <row r="42" spans="1:114" s="224" customFormat="1" ht="15" customHeight="1" x14ac:dyDescent="0.2">
      <c r="A42" s="336">
        <v>1</v>
      </c>
      <c r="B42" s="313" t="s">
        <v>418</v>
      </c>
      <c r="C42" s="313" t="s">
        <v>394</v>
      </c>
      <c r="D42" s="313" t="s">
        <v>467</v>
      </c>
      <c r="E42" s="336">
        <v>2002</v>
      </c>
      <c r="F42" s="336">
        <v>3</v>
      </c>
      <c r="G42" s="524"/>
      <c r="H42" s="524"/>
      <c r="I42" s="524"/>
      <c r="J42" s="524"/>
      <c r="K42" s="524">
        <v>3</v>
      </c>
      <c r="L42" s="524">
        <v>69.75</v>
      </c>
      <c r="M42" s="524">
        <v>5</v>
      </c>
      <c r="N42" s="524">
        <v>65.25</v>
      </c>
      <c r="O42" s="524">
        <v>7</v>
      </c>
      <c r="P42" s="524">
        <v>40.5</v>
      </c>
      <c r="Q42" s="524">
        <v>8</v>
      </c>
      <c r="R42" s="524">
        <v>19.5</v>
      </c>
      <c r="S42" s="524"/>
      <c r="T42" s="524"/>
      <c r="U42" s="524"/>
      <c r="V42" s="524"/>
      <c r="W42" s="244">
        <v>1</v>
      </c>
      <c r="X42" s="244">
        <v>50</v>
      </c>
      <c r="Y42" s="244">
        <v>2</v>
      </c>
      <c r="Z42" s="244">
        <v>24</v>
      </c>
      <c r="AA42" s="524">
        <v>10</v>
      </c>
      <c r="AB42" s="524">
        <v>54</v>
      </c>
      <c r="AC42" s="524">
        <v>4</v>
      </c>
      <c r="AD42" s="524">
        <v>67.5</v>
      </c>
      <c r="AE42" s="524">
        <v>3</v>
      </c>
      <c r="AF42" s="286">
        <v>34.869999999999997</v>
      </c>
      <c r="AG42" s="524">
        <v>7</v>
      </c>
      <c r="AH42" s="244">
        <v>60.75</v>
      </c>
      <c r="AI42" s="524">
        <v>8</v>
      </c>
      <c r="AJ42" s="524">
        <v>29.25</v>
      </c>
      <c r="AK42" s="513">
        <f>V42+T42+R42+P42+N42+L42+J42+H42+X42+Z42+AB42+AD42+AF42+AH42+AJ42</f>
        <v>515.37</v>
      </c>
      <c r="AL42" s="452">
        <v>1</v>
      </c>
      <c r="AM42" s="528"/>
      <c r="AN42" s="528"/>
    </row>
    <row r="43" spans="1:114" s="224" customFormat="1" ht="12.75" customHeight="1" x14ac:dyDescent="0.2">
      <c r="A43" s="336">
        <v>2</v>
      </c>
      <c r="B43" s="313" t="s">
        <v>245</v>
      </c>
      <c r="C43" s="313" t="s">
        <v>385</v>
      </c>
      <c r="D43" s="313" t="s">
        <v>296</v>
      </c>
      <c r="E43" s="496">
        <v>2002</v>
      </c>
      <c r="F43" s="501">
        <v>2</v>
      </c>
      <c r="G43" s="524">
        <v>19</v>
      </c>
      <c r="H43" s="524">
        <v>54</v>
      </c>
      <c r="I43" s="524">
        <v>10</v>
      </c>
      <c r="J43" s="524">
        <v>36</v>
      </c>
      <c r="K43" s="524">
        <v>2</v>
      </c>
      <c r="L43" s="524">
        <v>72</v>
      </c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244"/>
      <c r="X43" s="244"/>
      <c r="Y43" s="244"/>
      <c r="Z43" s="244"/>
      <c r="AA43" s="524">
        <v>16</v>
      </c>
      <c r="AB43" s="524">
        <v>45</v>
      </c>
      <c r="AC43" s="524"/>
      <c r="AD43" s="524"/>
      <c r="AE43" s="524"/>
      <c r="AF43" s="524"/>
      <c r="AG43" s="524"/>
      <c r="AH43" s="524"/>
      <c r="AI43" s="524"/>
      <c r="AJ43" s="524"/>
      <c r="AK43" s="513">
        <f>V43+T43+R43+P43+N43+L43+J43+H43+X43+Z43+AB43+AD43+AF43+AH43+AJ43</f>
        <v>207</v>
      </c>
      <c r="AL43" s="452">
        <v>2</v>
      </c>
      <c r="AM43" s="528"/>
      <c r="AN43" s="528"/>
    </row>
    <row r="44" spans="1:114" s="224" customFormat="1" ht="15.75" customHeight="1" x14ac:dyDescent="0.2">
      <c r="A44" s="336">
        <v>3</v>
      </c>
      <c r="B44" s="313" t="s">
        <v>378</v>
      </c>
      <c r="C44" s="313" t="s">
        <v>441</v>
      </c>
      <c r="D44" s="313" t="s">
        <v>466</v>
      </c>
      <c r="E44" s="496">
        <v>2002</v>
      </c>
      <c r="F44" s="501" t="s">
        <v>231</v>
      </c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244">
        <v>7</v>
      </c>
      <c r="X44" s="244">
        <v>40.5</v>
      </c>
      <c r="Y44" s="524">
        <v>8</v>
      </c>
      <c r="Z44" s="524">
        <v>19.5</v>
      </c>
      <c r="AA44" s="524"/>
      <c r="AB44" s="524"/>
      <c r="AC44" s="524">
        <v>3</v>
      </c>
      <c r="AD44" s="524">
        <v>47</v>
      </c>
      <c r="AE44" s="524">
        <v>1</v>
      </c>
      <c r="AF44" s="524">
        <v>25</v>
      </c>
      <c r="AG44" s="524"/>
      <c r="AH44" s="524"/>
      <c r="AI44" s="524"/>
      <c r="AJ44" s="524"/>
      <c r="AK44" s="513">
        <f>V44+T44+R44+P44+N44+L44+J44+H44+X44+Z44+AB44+AD44+AF44+AH44+AJ44</f>
        <v>132</v>
      </c>
      <c r="AL44" s="452">
        <v>3</v>
      </c>
      <c r="AM44" s="528"/>
      <c r="AN44" s="528"/>
    </row>
    <row r="45" spans="1:114" s="224" customFormat="1" ht="15.75" customHeight="1" x14ac:dyDescent="0.2">
      <c r="A45" s="336">
        <v>4</v>
      </c>
      <c r="B45" s="313" t="s">
        <v>378</v>
      </c>
      <c r="C45" s="313" t="s">
        <v>441</v>
      </c>
      <c r="D45" s="313" t="s">
        <v>465</v>
      </c>
      <c r="E45" s="496">
        <v>2002</v>
      </c>
      <c r="F45" s="501" t="s">
        <v>231</v>
      </c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244">
        <v>17</v>
      </c>
      <c r="X45" s="244">
        <v>29</v>
      </c>
      <c r="Y45" s="524"/>
      <c r="Z45" s="527"/>
      <c r="AA45" s="524"/>
      <c r="AB45" s="524"/>
      <c r="AC45" s="524">
        <v>4</v>
      </c>
      <c r="AD45" s="524">
        <v>45.5</v>
      </c>
      <c r="AE45" s="524"/>
      <c r="AF45" s="524"/>
      <c r="AG45" s="524"/>
      <c r="AH45" s="524"/>
      <c r="AI45" s="524"/>
      <c r="AJ45" s="524"/>
      <c r="AK45" s="513">
        <f>V45+T45+R45+P45+N45+L45+J45+H45+X45+Z45+AB45+AD45+AF45+AH45+AJ45</f>
        <v>74.5</v>
      </c>
      <c r="AL45" s="452">
        <v>4</v>
      </c>
      <c r="AM45" s="528"/>
      <c r="AN45" s="528"/>
    </row>
    <row r="46" spans="1:114" s="224" customFormat="1" ht="15.75" customHeight="1" x14ac:dyDescent="0.2">
      <c r="A46" s="336">
        <v>5</v>
      </c>
      <c r="B46" s="313" t="s">
        <v>240</v>
      </c>
      <c r="C46" s="313" t="s">
        <v>385</v>
      </c>
      <c r="D46" s="313" t="s">
        <v>295</v>
      </c>
      <c r="E46" s="336">
        <v>2002</v>
      </c>
      <c r="F46" s="516">
        <v>3</v>
      </c>
      <c r="G46" s="524"/>
      <c r="H46" s="524"/>
      <c r="I46" s="524"/>
      <c r="J46" s="524"/>
      <c r="K46" s="524">
        <v>3</v>
      </c>
      <c r="L46" s="524">
        <v>46.5</v>
      </c>
      <c r="M46" s="524">
        <v>2</v>
      </c>
      <c r="N46" s="524">
        <v>24</v>
      </c>
      <c r="O46" s="524"/>
      <c r="P46" s="524"/>
      <c r="Q46" s="524"/>
      <c r="R46" s="524"/>
      <c r="S46" s="524"/>
      <c r="T46" s="524"/>
      <c r="U46" s="524"/>
      <c r="V46" s="524"/>
      <c r="W46" s="244"/>
      <c r="X46" s="244"/>
      <c r="Y46" s="244"/>
      <c r="Z46" s="244"/>
      <c r="AA46" s="524"/>
      <c r="AB46" s="524"/>
      <c r="AC46" s="524"/>
      <c r="AD46" s="524"/>
      <c r="AE46" s="524"/>
      <c r="AF46" s="524"/>
      <c r="AG46" s="524"/>
      <c r="AH46" s="524"/>
      <c r="AI46" s="524"/>
      <c r="AJ46" s="524"/>
      <c r="AK46" s="513">
        <f>V46+T46+R46+P46+N46+L46+J46+H46+X46+Z46+AB46+AD46+AF46+AH46+AJ46</f>
        <v>70.5</v>
      </c>
      <c r="AL46" s="452">
        <v>5</v>
      </c>
      <c r="AM46" s="528"/>
      <c r="AN46" s="528"/>
    </row>
    <row r="47" spans="1:114" s="224" customFormat="1" ht="13.5" customHeight="1" x14ac:dyDescent="0.2">
      <c r="A47" s="336">
        <v>6</v>
      </c>
      <c r="B47" s="255" t="s">
        <v>274</v>
      </c>
      <c r="C47" s="337" t="s">
        <v>427</v>
      </c>
      <c r="D47" s="295" t="s">
        <v>294</v>
      </c>
      <c r="E47" s="293">
        <v>2002</v>
      </c>
      <c r="F47" s="294" t="s">
        <v>231</v>
      </c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244"/>
      <c r="X47" s="244"/>
      <c r="Y47" s="524"/>
      <c r="Z47" s="527"/>
      <c r="AA47" s="524"/>
      <c r="AB47" s="524"/>
      <c r="AC47" s="524">
        <v>6</v>
      </c>
      <c r="AD47" s="524">
        <v>42</v>
      </c>
      <c r="AE47" s="524">
        <v>2</v>
      </c>
      <c r="AF47" s="524">
        <v>24</v>
      </c>
      <c r="AG47" s="524"/>
      <c r="AH47" s="524"/>
      <c r="AI47" s="524"/>
      <c r="AJ47" s="524"/>
      <c r="AK47" s="513">
        <f>V47+T47+R47+P47+N47+L47+J47+H47+X47+Z47+AB47+AD47+AF47+AH47+AJ47</f>
        <v>66</v>
      </c>
      <c r="AL47" s="452">
        <v>6</v>
      </c>
      <c r="AM47" s="528"/>
      <c r="AN47" s="528"/>
    </row>
    <row r="48" spans="1:114" s="224" customFormat="1" ht="12.75" customHeight="1" x14ac:dyDescent="0.2">
      <c r="A48" s="336">
        <v>7</v>
      </c>
      <c r="B48" s="313" t="s">
        <v>233</v>
      </c>
      <c r="C48" s="313" t="s">
        <v>385</v>
      </c>
      <c r="D48" s="313" t="s">
        <v>292</v>
      </c>
      <c r="E48" s="496">
        <v>2002</v>
      </c>
      <c r="F48" s="501">
        <v>3</v>
      </c>
      <c r="G48" s="524"/>
      <c r="H48" s="524"/>
      <c r="I48" s="524"/>
      <c r="J48" s="524"/>
      <c r="K48" s="524">
        <v>11</v>
      </c>
      <c r="L48" s="524">
        <v>52.5</v>
      </c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244"/>
      <c r="X48" s="24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  <c r="AJ48" s="524"/>
      <c r="AK48" s="513">
        <f>V48+T48+R48+P48+N48+L48+J48+H48+X48+Z48+AB48+AD48+AF48+AH48+AJ48</f>
        <v>52.5</v>
      </c>
      <c r="AL48" s="452">
        <v>7</v>
      </c>
    </row>
    <row r="49" spans="1:114" s="224" customFormat="1" ht="11.25" customHeight="1" x14ac:dyDescent="0.2">
      <c r="A49" s="336">
        <v>8</v>
      </c>
      <c r="B49" s="255" t="s">
        <v>464</v>
      </c>
      <c r="C49" s="337" t="s">
        <v>463</v>
      </c>
      <c r="D49" s="295" t="s">
        <v>462</v>
      </c>
      <c r="E49" s="293">
        <v>2002</v>
      </c>
      <c r="F49" s="294" t="s">
        <v>231</v>
      </c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244"/>
      <c r="X49" s="244"/>
      <c r="Y49" s="524"/>
      <c r="Z49" s="527"/>
      <c r="AA49" s="524"/>
      <c r="AB49" s="524"/>
      <c r="AC49" s="524">
        <v>7</v>
      </c>
      <c r="AD49" s="524">
        <v>40.5</v>
      </c>
      <c r="AE49" s="524"/>
      <c r="AF49" s="524"/>
      <c r="AG49" s="524"/>
      <c r="AH49" s="524"/>
      <c r="AI49" s="524"/>
      <c r="AJ49" s="524"/>
      <c r="AK49" s="513">
        <f>V49+T49+R49+P49+N49+L49+J49+H49+X49+Z49+AB49+AD49+AF49+AH49+AJ49</f>
        <v>40.5</v>
      </c>
      <c r="AL49" s="452">
        <v>8</v>
      </c>
    </row>
    <row r="50" spans="1:114" s="224" customFormat="1" ht="15" customHeight="1" x14ac:dyDescent="0.2">
      <c r="A50" s="336">
        <v>9</v>
      </c>
      <c r="B50" s="313" t="s">
        <v>401</v>
      </c>
      <c r="C50" s="313" t="s">
        <v>400</v>
      </c>
      <c r="D50" s="313" t="s">
        <v>461</v>
      </c>
      <c r="E50" s="496">
        <v>2002</v>
      </c>
      <c r="F50" s="501" t="s">
        <v>268</v>
      </c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244">
        <v>24</v>
      </c>
      <c r="X50" s="244">
        <v>22</v>
      </c>
      <c r="Y50" s="524">
        <v>13</v>
      </c>
      <c r="Z50" s="527">
        <v>16.5</v>
      </c>
      <c r="AA50" s="524"/>
      <c r="AB50" s="524"/>
      <c r="AC50" s="524"/>
      <c r="AD50" s="524"/>
      <c r="AE50" s="524"/>
      <c r="AF50" s="524"/>
      <c r="AG50" s="524"/>
      <c r="AH50" s="524"/>
      <c r="AI50" s="524"/>
      <c r="AJ50" s="524"/>
      <c r="AK50" s="513">
        <f>V50+T50+R50+P50+N50+L50+J50+H50+X50+Z50+AB50+AD50+AF50+AH50+AJ50</f>
        <v>38.5</v>
      </c>
      <c r="AL50" s="452">
        <v>9</v>
      </c>
    </row>
    <row r="51" spans="1:114" s="224" customFormat="1" ht="15" customHeight="1" x14ac:dyDescent="0.2">
      <c r="A51" s="336">
        <v>10</v>
      </c>
      <c r="B51" s="313" t="s">
        <v>456</v>
      </c>
      <c r="C51" s="313" t="s">
        <v>406</v>
      </c>
      <c r="D51" s="313" t="s">
        <v>460</v>
      </c>
      <c r="E51" s="496">
        <v>2002</v>
      </c>
      <c r="F51" s="516" t="s">
        <v>241</v>
      </c>
      <c r="G51" s="524"/>
      <c r="H51" s="524"/>
      <c r="I51" s="524"/>
      <c r="J51" s="524"/>
      <c r="K51" s="524"/>
      <c r="L51" s="524"/>
      <c r="M51" s="524"/>
      <c r="N51" s="524"/>
      <c r="O51" s="524">
        <v>26</v>
      </c>
      <c r="P51" s="524">
        <v>20</v>
      </c>
      <c r="Q51" s="524">
        <v>16</v>
      </c>
      <c r="R51" s="524">
        <v>15</v>
      </c>
      <c r="S51" s="524"/>
      <c r="T51" s="524"/>
      <c r="U51" s="524"/>
      <c r="V51" s="524"/>
      <c r="W51" s="244"/>
      <c r="X51" s="244"/>
      <c r="Y51" s="244"/>
      <c r="Z51" s="244"/>
      <c r="AA51" s="524"/>
      <c r="AB51" s="524"/>
      <c r="AC51" s="524"/>
      <c r="AD51" s="524"/>
      <c r="AE51" s="524"/>
      <c r="AF51" s="524"/>
      <c r="AG51" s="524"/>
      <c r="AH51" s="524"/>
      <c r="AI51" s="524"/>
      <c r="AJ51" s="524"/>
      <c r="AK51" s="513">
        <f>V51+T51+R51+P51+N51+L51+J51+H51+X51+Z51+AB51+AD51+AF51+AH51+AJ51</f>
        <v>35</v>
      </c>
      <c r="AL51" s="452">
        <v>10</v>
      </c>
    </row>
    <row r="52" spans="1:114" s="224" customFormat="1" ht="15" customHeight="1" x14ac:dyDescent="0.2">
      <c r="A52" s="336">
        <v>11</v>
      </c>
      <c r="B52" s="322" t="s">
        <v>456</v>
      </c>
      <c r="C52" s="526" t="s">
        <v>406</v>
      </c>
      <c r="D52" s="322" t="s">
        <v>459</v>
      </c>
      <c r="E52" s="525">
        <v>2002</v>
      </c>
      <c r="F52" s="501" t="s">
        <v>241</v>
      </c>
      <c r="G52" s="524"/>
      <c r="H52" s="524"/>
      <c r="I52" s="524"/>
      <c r="J52" s="524"/>
      <c r="K52" s="524"/>
      <c r="L52" s="524"/>
      <c r="M52" s="524"/>
      <c r="N52" s="524"/>
      <c r="O52" s="524">
        <v>28</v>
      </c>
      <c r="P52" s="524">
        <v>18</v>
      </c>
      <c r="Q52" s="524">
        <v>19</v>
      </c>
      <c r="R52" s="524">
        <v>13.5</v>
      </c>
      <c r="S52" s="524"/>
      <c r="T52" s="524"/>
      <c r="U52" s="524"/>
      <c r="V52" s="524"/>
      <c r="W52" s="244"/>
      <c r="X52" s="244"/>
      <c r="Y52" s="524"/>
      <c r="Z52" s="524"/>
      <c r="AA52" s="524"/>
      <c r="AB52" s="524"/>
      <c r="AC52" s="524"/>
      <c r="AD52" s="524"/>
      <c r="AE52" s="524"/>
      <c r="AF52" s="524"/>
      <c r="AG52" s="524"/>
      <c r="AH52" s="524"/>
      <c r="AI52" s="524"/>
      <c r="AJ52" s="524"/>
      <c r="AK52" s="513">
        <f>V52+T52+R52+P52+N52+L52+J52+H52+X52+Z52+AB52+AD52+AF52+AH52+AJ52</f>
        <v>31.5</v>
      </c>
      <c r="AL52" s="452">
        <v>11</v>
      </c>
    </row>
    <row r="53" spans="1:114" s="224" customFormat="1" ht="15" customHeight="1" x14ac:dyDescent="0.2">
      <c r="A53" s="336">
        <v>12</v>
      </c>
      <c r="B53" s="343" t="s">
        <v>404</v>
      </c>
      <c r="C53" s="459" t="s">
        <v>403</v>
      </c>
      <c r="D53" s="343" t="s">
        <v>458</v>
      </c>
      <c r="E53" s="525">
        <v>2002</v>
      </c>
      <c r="F53" s="516" t="s">
        <v>457</v>
      </c>
      <c r="G53" s="524"/>
      <c r="H53" s="524"/>
      <c r="I53" s="524"/>
      <c r="J53" s="524"/>
      <c r="K53" s="524"/>
      <c r="L53" s="524"/>
      <c r="M53" s="524"/>
      <c r="N53" s="524"/>
      <c r="O53" s="524">
        <v>33</v>
      </c>
      <c r="P53" s="524">
        <v>13</v>
      </c>
      <c r="Q53" s="524">
        <v>13</v>
      </c>
      <c r="R53" s="524">
        <v>16.5</v>
      </c>
      <c r="S53" s="524"/>
      <c r="T53" s="524"/>
      <c r="U53" s="524"/>
      <c r="V53" s="524"/>
      <c r="W53" s="244"/>
      <c r="X53" s="244"/>
      <c r="Y53" s="244"/>
      <c r="Z53" s="244"/>
      <c r="AA53" s="524"/>
      <c r="AB53" s="524"/>
      <c r="AC53" s="524"/>
      <c r="AD53" s="524"/>
      <c r="AE53" s="524"/>
      <c r="AF53" s="524"/>
      <c r="AG53" s="524"/>
      <c r="AH53" s="524"/>
      <c r="AI53" s="524"/>
      <c r="AJ53" s="524"/>
      <c r="AK53" s="513">
        <f>V53+T53+R53+P53+N53+L53+J53+H53+X53+Z53+AB53+AD53+AF53+AH53+AJ53</f>
        <v>29.5</v>
      </c>
      <c r="AL53" s="452">
        <v>12</v>
      </c>
    </row>
    <row r="54" spans="1:114" s="224" customFormat="1" ht="15" customHeight="1" x14ac:dyDescent="0.2">
      <c r="A54" s="336">
        <v>13</v>
      </c>
      <c r="B54" s="313" t="s">
        <v>456</v>
      </c>
      <c r="C54" s="313" t="s">
        <v>406</v>
      </c>
      <c r="D54" s="337" t="s">
        <v>455</v>
      </c>
      <c r="E54" s="336">
        <v>2002</v>
      </c>
      <c r="F54" s="318">
        <v>3</v>
      </c>
      <c r="G54" s="524"/>
      <c r="H54" s="524"/>
      <c r="I54" s="524"/>
      <c r="J54" s="524"/>
      <c r="K54" s="524"/>
      <c r="L54" s="524"/>
      <c r="M54" s="524"/>
      <c r="N54" s="524"/>
      <c r="O54" s="524">
        <v>37</v>
      </c>
      <c r="P54" s="524">
        <v>11</v>
      </c>
      <c r="Q54" s="524">
        <v>19</v>
      </c>
      <c r="R54" s="524">
        <v>13.5</v>
      </c>
      <c r="S54" s="524"/>
      <c r="T54" s="524"/>
      <c r="U54" s="524"/>
      <c r="V54" s="524"/>
      <c r="W54" s="244"/>
      <c r="X54" s="244"/>
      <c r="Y54" s="524"/>
      <c r="Z54" s="524"/>
      <c r="AA54" s="524"/>
      <c r="AB54" s="524"/>
      <c r="AC54" s="524"/>
      <c r="AD54" s="524"/>
      <c r="AE54" s="524"/>
      <c r="AF54" s="524"/>
      <c r="AG54" s="524"/>
      <c r="AH54" s="524"/>
      <c r="AI54" s="524"/>
      <c r="AJ54" s="524"/>
      <c r="AK54" s="513">
        <f>V54+T54+R54+P54+N54+L54+J54+H54+X54+Z54+AB54+AD54+AF54+AH54+AJ54</f>
        <v>24.5</v>
      </c>
      <c r="AL54" s="452">
        <v>13</v>
      </c>
    </row>
    <row r="55" spans="1:114" s="518" customFormat="1" ht="18.75" customHeight="1" x14ac:dyDescent="0.2">
      <c r="A55" s="523" t="s">
        <v>454</v>
      </c>
      <c r="B55" s="522"/>
      <c r="C55" s="522"/>
      <c r="D55" s="522"/>
      <c r="E55" s="522"/>
      <c r="F55" s="521"/>
      <c r="G55" s="521"/>
      <c r="H55" s="521"/>
      <c r="I55" s="521"/>
      <c r="J55" s="521"/>
      <c r="K55" s="521"/>
      <c r="L55" s="521"/>
      <c r="M55" s="521"/>
      <c r="N55" s="521"/>
      <c r="O55" s="521"/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  <c r="AE55" s="521"/>
      <c r="AF55" s="521"/>
      <c r="AG55" s="521"/>
      <c r="AH55" s="521"/>
      <c r="AI55" s="521"/>
      <c r="AJ55" s="520"/>
      <c r="AK55" s="453"/>
      <c r="AL55" s="519"/>
      <c r="AM55" s="492"/>
      <c r="AN55" s="492"/>
      <c r="AO55" s="491"/>
      <c r="AP55" s="491"/>
      <c r="AQ55" s="491"/>
      <c r="AR55" s="491"/>
      <c r="AS55" s="491"/>
      <c r="AT55" s="491"/>
      <c r="AU55" s="491"/>
      <c r="AV55" s="491"/>
      <c r="AW55" s="491"/>
      <c r="AX55" s="491"/>
      <c r="AY55" s="491"/>
      <c r="AZ55" s="491"/>
      <c r="BA55" s="491"/>
      <c r="BB55" s="491"/>
      <c r="BC55" s="491"/>
      <c r="BD55" s="491"/>
      <c r="BE55" s="491"/>
      <c r="BF55" s="491"/>
      <c r="BG55" s="491"/>
      <c r="BH55" s="491"/>
      <c r="BI55" s="491"/>
      <c r="BJ55" s="491"/>
      <c r="BK55" s="491"/>
      <c r="BL55" s="491"/>
      <c r="BM55" s="491"/>
      <c r="BN55" s="491"/>
      <c r="BO55" s="491"/>
      <c r="BP55" s="491"/>
      <c r="BQ55" s="491"/>
      <c r="BR55" s="491"/>
      <c r="BS55" s="491"/>
      <c r="BT55" s="491"/>
      <c r="BU55" s="491"/>
      <c r="BV55" s="491"/>
      <c r="BW55" s="491"/>
      <c r="BX55" s="491"/>
      <c r="BY55" s="491"/>
      <c r="BZ55" s="491"/>
      <c r="CA55" s="491"/>
      <c r="CB55" s="491"/>
      <c r="CC55" s="491"/>
      <c r="CD55" s="491"/>
      <c r="CE55" s="491"/>
      <c r="CF55" s="491"/>
      <c r="CG55" s="491"/>
      <c r="CH55" s="491"/>
      <c r="CI55" s="491"/>
      <c r="CJ55" s="491"/>
      <c r="CK55" s="491"/>
      <c r="CL55" s="491"/>
      <c r="CM55" s="491"/>
      <c r="CN55" s="491"/>
      <c r="CO55" s="491"/>
      <c r="CP55" s="491"/>
      <c r="CQ55" s="491"/>
      <c r="CR55" s="491"/>
      <c r="CS55" s="491"/>
      <c r="CT55" s="491"/>
      <c r="CU55" s="491"/>
      <c r="CV55" s="491"/>
      <c r="CW55" s="491"/>
      <c r="CX55" s="491"/>
      <c r="CY55" s="491"/>
      <c r="CZ55" s="491"/>
      <c r="DA55" s="491"/>
      <c r="DB55" s="491"/>
      <c r="DC55" s="491"/>
      <c r="DD55" s="449"/>
      <c r="DE55" s="449"/>
      <c r="DF55" s="449"/>
      <c r="DG55" s="449"/>
      <c r="DH55" s="449"/>
      <c r="DI55" s="449"/>
      <c r="DJ55" s="491"/>
    </row>
    <row r="56" spans="1:114" s="491" customFormat="1" ht="15" customHeight="1" x14ac:dyDescent="0.2">
      <c r="A56" s="336">
        <v>1</v>
      </c>
      <c r="B56" s="313" t="s">
        <v>240</v>
      </c>
      <c r="C56" s="313" t="s">
        <v>385</v>
      </c>
      <c r="D56" s="313" t="s">
        <v>290</v>
      </c>
      <c r="E56" s="496">
        <v>2003</v>
      </c>
      <c r="F56" s="256">
        <v>2</v>
      </c>
      <c r="G56" s="244"/>
      <c r="H56" s="244"/>
      <c r="I56" s="244"/>
      <c r="J56" s="244"/>
      <c r="K56" s="244">
        <v>1</v>
      </c>
      <c r="L56" s="244">
        <v>75</v>
      </c>
      <c r="M56" s="244">
        <v>2</v>
      </c>
      <c r="N56" s="244">
        <v>36</v>
      </c>
      <c r="O56" s="244">
        <v>10</v>
      </c>
      <c r="P56" s="244">
        <v>36</v>
      </c>
      <c r="Q56" s="244">
        <v>3</v>
      </c>
      <c r="R56" s="244">
        <v>23.25</v>
      </c>
      <c r="S56" s="244"/>
      <c r="T56" s="244"/>
      <c r="U56" s="244"/>
      <c r="V56" s="244"/>
      <c r="W56" s="244">
        <v>9</v>
      </c>
      <c r="X56" s="244">
        <v>56.25</v>
      </c>
      <c r="Y56" s="244">
        <v>5</v>
      </c>
      <c r="Z56" s="244">
        <v>32.630000000000003</v>
      </c>
      <c r="AA56" s="244">
        <v>18</v>
      </c>
      <c r="AB56" s="244">
        <v>42</v>
      </c>
      <c r="AC56" s="244">
        <v>3</v>
      </c>
      <c r="AD56" s="244">
        <v>70</v>
      </c>
      <c r="AE56" s="244">
        <v>2</v>
      </c>
      <c r="AF56" s="244">
        <v>36</v>
      </c>
      <c r="AG56" s="244">
        <v>3</v>
      </c>
      <c r="AH56" s="244">
        <v>69.75</v>
      </c>
      <c r="AI56" s="244">
        <v>3</v>
      </c>
      <c r="AJ56" s="244">
        <v>34.869999999999997</v>
      </c>
      <c r="AK56" s="513">
        <f>V56+T56+R56+P56+N56+L56+J56+H56+X56+Z56+AB56+AD56+AF56+AH56+AJ56</f>
        <v>511.75</v>
      </c>
      <c r="AL56" s="452">
        <v>1</v>
      </c>
      <c r="AM56" s="449"/>
      <c r="AN56" s="449"/>
      <c r="AO56" s="449"/>
      <c r="AP56" s="449"/>
      <c r="AQ56" s="449"/>
      <c r="AR56" s="449"/>
      <c r="AS56" s="449"/>
      <c r="AT56" s="449"/>
      <c r="AU56" s="449"/>
      <c r="AV56" s="449"/>
      <c r="AW56" s="449"/>
      <c r="AX56" s="449"/>
      <c r="AY56" s="449"/>
      <c r="AZ56" s="449"/>
      <c r="BA56" s="449"/>
      <c r="BB56" s="449"/>
      <c r="BC56" s="449"/>
      <c r="BD56" s="449"/>
      <c r="BE56" s="449"/>
      <c r="BF56" s="449"/>
      <c r="BG56" s="449"/>
      <c r="BH56" s="449"/>
      <c r="BI56" s="449"/>
      <c r="BJ56" s="449"/>
      <c r="BK56" s="449"/>
      <c r="BL56" s="449"/>
      <c r="BM56" s="449"/>
      <c r="BN56" s="449"/>
      <c r="BO56" s="449"/>
      <c r="BP56" s="449"/>
      <c r="BQ56" s="449"/>
      <c r="BR56" s="449"/>
      <c r="BS56" s="449"/>
      <c r="BT56" s="449"/>
      <c r="BU56" s="449"/>
      <c r="BV56" s="449"/>
      <c r="BW56" s="449"/>
      <c r="BX56" s="449"/>
      <c r="BY56" s="449"/>
      <c r="BZ56" s="449"/>
      <c r="CA56" s="449"/>
      <c r="CB56" s="449"/>
      <c r="CC56" s="449"/>
      <c r="CD56" s="449"/>
      <c r="CE56" s="449"/>
      <c r="CF56" s="449"/>
      <c r="CG56" s="449"/>
      <c r="CH56" s="449"/>
      <c r="CI56" s="449"/>
      <c r="CJ56" s="449"/>
      <c r="CK56" s="449"/>
      <c r="CL56" s="449"/>
      <c r="CM56" s="449"/>
      <c r="CN56" s="449"/>
      <c r="CO56" s="449"/>
      <c r="CP56" s="449"/>
      <c r="CQ56" s="449"/>
      <c r="CR56" s="449"/>
      <c r="CS56" s="449"/>
      <c r="CT56" s="449"/>
      <c r="CU56" s="449"/>
      <c r="CV56" s="449"/>
      <c r="CW56" s="449"/>
      <c r="CX56" s="449"/>
      <c r="CY56" s="449"/>
      <c r="CZ56" s="449"/>
      <c r="DA56" s="449"/>
      <c r="DB56" s="449"/>
      <c r="DC56" s="449"/>
      <c r="DD56" s="449"/>
      <c r="DE56" s="449"/>
      <c r="DF56" s="449"/>
      <c r="DG56" s="449"/>
      <c r="DH56" s="449"/>
      <c r="DI56" s="449"/>
    </row>
    <row r="57" spans="1:114" s="491" customFormat="1" ht="15" customHeight="1" x14ac:dyDescent="0.2">
      <c r="A57" s="336">
        <v>2</v>
      </c>
      <c r="B57" s="313" t="s">
        <v>233</v>
      </c>
      <c r="C57" s="313" t="s">
        <v>385</v>
      </c>
      <c r="D57" s="313" t="s">
        <v>289</v>
      </c>
      <c r="E57" s="336">
        <v>2003</v>
      </c>
      <c r="F57" s="516">
        <v>2</v>
      </c>
      <c r="G57" s="244"/>
      <c r="H57" s="244"/>
      <c r="I57" s="244"/>
      <c r="J57" s="244"/>
      <c r="K57" s="244">
        <v>9</v>
      </c>
      <c r="L57" s="244">
        <v>56.25</v>
      </c>
      <c r="M57" s="244">
        <v>3</v>
      </c>
      <c r="N57" s="244">
        <v>34.869999999999997</v>
      </c>
      <c r="O57" s="244">
        <v>1</v>
      </c>
      <c r="P57" s="244">
        <v>50</v>
      </c>
      <c r="Q57" s="244">
        <v>2</v>
      </c>
      <c r="R57" s="244">
        <v>24</v>
      </c>
      <c r="S57" s="244"/>
      <c r="T57" s="244"/>
      <c r="U57" s="244"/>
      <c r="V57" s="244"/>
      <c r="W57" s="244">
        <v>10</v>
      </c>
      <c r="X57" s="244">
        <v>54</v>
      </c>
      <c r="Y57" s="244">
        <v>7</v>
      </c>
      <c r="Z57" s="244">
        <v>30.38</v>
      </c>
      <c r="AA57" s="244">
        <v>9</v>
      </c>
      <c r="AB57" s="244">
        <v>56.25</v>
      </c>
      <c r="AC57" s="244">
        <v>1</v>
      </c>
      <c r="AD57" s="244">
        <v>75</v>
      </c>
      <c r="AE57" s="244">
        <v>1</v>
      </c>
      <c r="AF57" s="244">
        <v>37.5</v>
      </c>
      <c r="AG57" s="244">
        <v>9</v>
      </c>
      <c r="AH57" s="244">
        <v>56.25</v>
      </c>
      <c r="AI57" s="244">
        <v>7</v>
      </c>
      <c r="AJ57" s="248">
        <v>30.37</v>
      </c>
      <c r="AK57" s="513">
        <f>V57+T57+R57+P57+N57+L57+J57+H57+X57+Z57+AB57+AD57+AF57+AH57+AJ57</f>
        <v>504.87</v>
      </c>
      <c r="AL57" s="452">
        <v>2</v>
      </c>
      <c r="AM57" s="449"/>
      <c r="AN57" s="449"/>
      <c r="AO57" s="449"/>
      <c r="AP57" s="449"/>
      <c r="AQ57" s="449"/>
      <c r="AR57" s="449"/>
      <c r="AS57" s="449"/>
      <c r="AT57" s="449"/>
      <c r="AU57" s="449"/>
      <c r="AV57" s="449"/>
      <c r="AW57" s="449"/>
      <c r="AX57" s="449"/>
      <c r="AY57" s="449"/>
      <c r="AZ57" s="449"/>
      <c r="BA57" s="449"/>
      <c r="BB57" s="449"/>
      <c r="BC57" s="449"/>
      <c r="BD57" s="449"/>
      <c r="BE57" s="449"/>
      <c r="BF57" s="449"/>
      <c r="BG57" s="449"/>
      <c r="BH57" s="449"/>
      <c r="BI57" s="449"/>
      <c r="BJ57" s="449"/>
      <c r="BK57" s="449"/>
      <c r="BL57" s="449"/>
      <c r="BM57" s="449"/>
      <c r="BN57" s="449"/>
      <c r="BO57" s="449"/>
      <c r="BP57" s="449"/>
      <c r="BQ57" s="449"/>
      <c r="BR57" s="449"/>
      <c r="BS57" s="449"/>
      <c r="BT57" s="449"/>
      <c r="BU57" s="449"/>
      <c r="BV57" s="449"/>
      <c r="BW57" s="449"/>
      <c r="BX57" s="449"/>
      <c r="BY57" s="449"/>
      <c r="BZ57" s="449"/>
      <c r="CA57" s="449"/>
      <c r="CB57" s="449"/>
      <c r="CC57" s="449"/>
      <c r="CD57" s="449"/>
      <c r="CE57" s="449"/>
      <c r="CF57" s="449"/>
      <c r="CG57" s="449"/>
      <c r="CH57" s="449"/>
      <c r="CI57" s="449"/>
      <c r="CJ57" s="449"/>
      <c r="CK57" s="449"/>
      <c r="CL57" s="449"/>
      <c r="CM57" s="449"/>
      <c r="CN57" s="449"/>
      <c r="CO57" s="449"/>
      <c r="CP57" s="449"/>
      <c r="CQ57" s="449"/>
      <c r="CR57" s="449"/>
      <c r="CS57" s="449"/>
      <c r="CT57" s="449"/>
      <c r="CU57" s="449"/>
      <c r="CV57" s="449"/>
      <c r="CW57" s="449"/>
      <c r="CX57" s="449"/>
      <c r="CY57" s="449"/>
      <c r="CZ57" s="449"/>
      <c r="DA57" s="449"/>
      <c r="DB57" s="449"/>
      <c r="DC57" s="449"/>
      <c r="DD57" s="449"/>
      <c r="DE57" s="449"/>
      <c r="DF57" s="449"/>
      <c r="DG57" s="449"/>
      <c r="DH57" s="449"/>
      <c r="DI57" s="449"/>
    </row>
    <row r="58" spans="1:114" s="491" customFormat="1" ht="15" customHeight="1" x14ac:dyDescent="0.2">
      <c r="A58" s="336">
        <v>3</v>
      </c>
      <c r="B58" s="313" t="s">
        <v>240</v>
      </c>
      <c r="C58" s="313" t="s">
        <v>385</v>
      </c>
      <c r="D58" s="313" t="s">
        <v>287</v>
      </c>
      <c r="E58" s="496">
        <v>2003</v>
      </c>
      <c r="F58" s="501">
        <v>2</v>
      </c>
      <c r="G58" s="244"/>
      <c r="H58" s="244"/>
      <c r="I58" s="244"/>
      <c r="J58" s="244"/>
      <c r="K58" s="244">
        <v>7</v>
      </c>
      <c r="L58" s="244">
        <v>60.75</v>
      </c>
      <c r="M58" s="244">
        <v>2</v>
      </c>
      <c r="N58" s="244">
        <v>36</v>
      </c>
      <c r="O58" s="244">
        <v>14</v>
      </c>
      <c r="P58" s="244">
        <v>32</v>
      </c>
      <c r="Q58" s="244">
        <v>3</v>
      </c>
      <c r="R58" s="244">
        <v>23.25</v>
      </c>
      <c r="S58" s="244"/>
      <c r="T58" s="244"/>
      <c r="U58" s="244"/>
      <c r="V58" s="244"/>
      <c r="W58" s="244">
        <v>6</v>
      </c>
      <c r="X58" s="244">
        <v>63</v>
      </c>
      <c r="Y58" s="244">
        <v>5</v>
      </c>
      <c r="Z58" s="244">
        <v>32.630000000000003</v>
      </c>
      <c r="AA58" s="244">
        <v>26</v>
      </c>
      <c r="AB58" s="244">
        <v>30</v>
      </c>
      <c r="AC58" s="244">
        <v>2</v>
      </c>
      <c r="AD58" s="244">
        <v>72</v>
      </c>
      <c r="AE58" s="244">
        <v>2</v>
      </c>
      <c r="AF58" s="244">
        <v>36</v>
      </c>
      <c r="AG58" s="244">
        <v>6</v>
      </c>
      <c r="AH58" s="244">
        <v>63</v>
      </c>
      <c r="AI58" s="244">
        <v>2</v>
      </c>
      <c r="AJ58" s="244">
        <v>36</v>
      </c>
      <c r="AK58" s="513">
        <f>V58+T58+R58+P58+N58+L58+J58+H58+X58+Z58+AB58+AD58+AF58+AH58+AJ58</f>
        <v>484.63</v>
      </c>
      <c r="AL58" s="452">
        <v>3</v>
      </c>
      <c r="AM58" s="449"/>
      <c r="AN58" s="449"/>
      <c r="AO58" s="449"/>
      <c r="AP58" s="449"/>
      <c r="AQ58" s="449"/>
      <c r="AR58" s="449"/>
      <c r="AS58" s="449"/>
      <c r="AT58" s="449"/>
      <c r="AU58" s="449"/>
      <c r="AV58" s="449"/>
      <c r="AW58" s="449"/>
      <c r="AX58" s="449"/>
      <c r="AY58" s="449"/>
      <c r="AZ58" s="449"/>
      <c r="BA58" s="449"/>
      <c r="BB58" s="449"/>
      <c r="BC58" s="449"/>
      <c r="BD58" s="449"/>
      <c r="BE58" s="449"/>
      <c r="BF58" s="449"/>
      <c r="BG58" s="449"/>
      <c r="BH58" s="449"/>
      <c r="BI58" s="449"/>
      <c r="BJ58" s="449"/>
      <c r="BK58" s="449"/>
      <c r="BL58" s="449"/>
      <c r="BM58" s="449"/>
      <c r="BN58" s="449"/>
      <c r="BO58" s="449"/>
      <c r="BP58" s="449"/>
      <c r="BQ58" s="449"/>
      <c r="BR58" s="449"/>
      <c r="BS58" s="449"/>
      <c r="BT58" s="449"/>
      <c r="BU58" s="449"/>
      <c r="BV58" s="449"/>
      <c r="BW58" s="449"/>
      <c r="BX58" s="449"/>
      <c r="BY58" s="449"/>
      <c r="BZ58" s="449"/>
      <c r="CA58" s="449"/>
      <c r="CB58" s="449"/>
      <c r="CC58" s="449"/>
      <c r="CD58" s="449"/>
      <c r="CE58" s="449"/>
      <c r="CF58" s="449"/>
      <c r="CG58" s="449"/>
      <c r="CH58" s="449"/>
      <c r="CI58" s="449"/>
      <c r="CJ58" s="449"/>
      <c r="CK58" s="449"/>
      <c r="CL58" s="449"/>
      <c r="CM58" s="449"/>
      <c r="CN58" s="449"/>
      <c r="CO58" s="449"/>
      <c r="CP58" s="449"/>
      <c r="CQ58" s="449"/>
      <c r="CR58" s="449"/>
      <c r="CS58" s="449"/>
      <c r="CT58" s="449"/>
      <c r="CU58" s="449"/>
      <c r="CV58" s="449"/>
      <c r="CW58" s="449"/>
      <c r="CX58" s="449"/>
      <c r="CY58" s="449"/>
      <c r="CZ58" s="449"/>
      <c r="DA58" s="449"/>
      <c r="DB58" s="449"/>
      <c r="DC58" s="449"/>
      <c r="DD58" s="449"/>
      <c r="DE58" s="449"/>
      <c r="DF58" s="449"/>
      <c r="DG58" s="449"/>
      <c r="DH58" s="449"/>
      <c r="DI58" s="449"/>
    </row>
    <row r="59" spans="1:114" s="491" customFormat="1" ht="15" customHeight="1" x14ac:dyDescent="0.2">
      <c r="A59" s="336">
        <v>4</v>
      </c>
      <c r="B59" s="313" t="s">
        <v>233</v>
      </c>
      <c r="C59" s="313" t="s">
        <v>385</v>
      </c>
      <c r="D59" s="313" t="s">
        <v>288</v>
      </c>
      <c r="E59" s="496">
        <v>2003</v>
      </c>
      <c r="F59" s="501">
        <v>3</v>
      </c>
      <c r="G59" s="244"/>
      <c r="H59" s="244"/>
      <c r="I59" s="244"/>
      <c r="J59" s="244"/>
      <c r="K59" s="244">
        <v>8</v>
      </c>
      <c r="L59" s="244">
        <v>58.5</v>
      </c>
      <c r="M59" s="244">
        <v>4</v>
      </c>
      <c r="N59" s="244">
        <v>33.75</v>
      </c>
      <c r="O59" s="244">
        <v>13</v>
      </c>
      <c r="P59" s="244">
        <v>33</v>
      </c>
      <c r="Q59" s="244">
        <v>7</v>
      </c>
      <c r="R59" s="244">
        <v>20.25</v>
      </c>
      <c r="S59" s="244"/>
      <c r="T59" s="244"/>
      <c r="U59" s="244"/>
      <c r="V59" s="244"/>
      <c r="W59" s="244">
        <v>8</v>
      </c>
      <c r="X59" s="244">
        <v>58.5</v>
      </c>
      <c r="Y59" s="244">
        <v>6</v>
      </c>
      <c r="Z59" s="244">
        <v>31.5</v>
      </c>
      <c r="AA59" s="244">
        <v>22</v>
      </c>
      <c r="AB59" s="244">
        <v>36</v>
      </c>
      <c r="AC59" s="244">
        <v>5</v>
      </c>
      <c r="AD59" s="244">
        <v>65</v>
      </c>
      <c r="AE59" s="244">
        <v>1</v>
      </c>
      <c r="AF59" s="244">
        <v>37.5</v>
      </c>
      <c r="AG59" s="244">
        <v>15</v>
      </c>
      <c r="AH59" s="244">
        <v>46.5</v>
      </c>
      <c r="AI59" s="244">
        <v>7</v>
      </c>
      <c r="AJ59" s="244">
        <v>30.37</v>
      </c>
      <c r="AK59" s="513">
        <f>V59+T59+R59+P59+N59+L59+J59+H59+X59+Z59+AB59+AD59+AF59+AH59+AJ59</f>
        <v>450.87</v>
      </c>
      <c r="AL59" s="452">
        <v>4</v>
      </c>
      <c r="AM59" s="449"/>
      <c r="AN59" s="449"/>
      <c r="AO59" s="449"/>
      <c r="AP59" s="449"/>
      <c r="AQ59" s="449"/>
      <c r="AR59" s="449"/>
      <c r="AS59" s="449"/>
      <c r="AT59" s="449"/>
      <c r="AU59" s="449"/>
      <c r="AV59" s="449"/>
      <c r="AW59" s="449"/>
      <c r="AX59" s="449"/>
      <c r="AY59" s="449"/>
      <c r="AZ59" s="449"/>
      <c r="BA59" s="449"/>
      <c r="BB59" s="449"/>
      <c r="BC59" s="449"/>
      <c r="BD59" s="449"/>
      <c r="BE59" s="449"/>
      <c r="BF59" s="449"/>
      <c r="BG59" s="449"/>
      <c r="BH59" s="449"/>
      <c r="BI59" s="449"/>
      <c r="BJ59" s="449"/>
      <c r="BK59" s="449"/>
      <c r="BL59" s="449"/>
      <c r="BM59" s="449"/>
      <c r="BN59" s="449"/>
      <c r="BO59" s="449"/>
      <c r="BP59" s="449"/>
      <c r="BQ59" s="449"/>
      <c r="BR59" s="449"/>
      <c r="BS59" s="449"/>
      <c r="BT59" s="449"/>
      <c r="BU59" s="449"/>
      <c r="BV59" s="449"/>
      <c r="BW59" s="449"/>
      <c r="BX59" s="449"/>
      <c r="BY59" s="449"/>
      <c r="BZ59" s="449"/>
      <c r="CA59" s="449"/>
      <c r="CB59" s="449"/>
      <c r="CC59" s="449"/>
      <c r="CD59" s="449"/>
      <c r="CE59" s="449"/>
      <c r="CF59" s="449"/>
      <c r="CG59" s="449"/>
      <c r="CH59" s="449"/>
      <c r="CI59" s="449"/>
      <c r="CJ59" s="449"/>
      <c r="CK59" s="449"/>
      <c r="CL59" s="449"/>
      <c r="CM59" s="449"/>
      <c r="CN59" s="449"/>
      <c r="CO59" s="449"/>
      <c r="CP59" s="449"/>
      <c r="CQ59" s="449"/>
      <c r="CR59" s="449"/>
      <c r="CS59" s="449"/>
      <c r="CT59" s="449"/>
      <c r="CU59" s="449"/>
      <c r="CV59" s="449"/>
      <c r="CW59" s="449"/>
      <c r="CX59" s="449"/>
      <c r="CY59" s="449"/>
      <c r="CZ59" s="449"/>
      <c r="DA59" s="449"/>
      <c r="DB59" s="449"/>
      <c r="DC59" s="449"/>
      <c r="DD59" s="449"/>
      <c r="DE59" s="449"/>
      <c r="DF59" s="449"/>
      <c r="DG59" s="449"/>
      <c r="DH59" s="449"/>
      <c r="DI59" s="449"/>
    </row>
    <row r="60" spans="1:114" s="491" customFormat="1" ht="15" customHeight="1" x14ac:dyDescent="0.2">
      <c r="A60" s="336">
        <v>5</v>
      </c>
      <c r="B60" s="313" t="s">
        <v>381</v>
      </c>
      <c r="C60" s="313" t="s">
        <v>380</v>
      </c>
      <c r="D60" s="517" t="s">
        <v>453</v>
      </c>
      <c r="E60" s="496">
        <v>2003</v>
      </c>
      <c r="F60" s="501">
        <v>2</v>
      </c>
      <c r="G60" s="244"/>
      <c r="H60" s="244"/>
      <c r="I60" s="244"/>
      <c r="J60" s="244"/>
      <c r="K60" s="244">
        <v>4</v>
      </c>
      <c r="L60" s="244">
        <v>67.5</v>
      </c>
      <c r="M60" s="244">
        <v>1</v>
      </c>
      <c r="N60" s="244">
        <v>37.5</v>
      </c>
      <c r="O60" s="244">
        <v>2</v>
      </c>
      <c r="P60" s="244">
        <v>48</v>
      </c>
      <c r="Q60" s="244">
        <v>6</v>
      </c>
      <c r="R60" s="244">
        <v>21</v>
      </c>
      <c r="S60" s="244"/>
      <c r="T60" s="244"/>
      <c r="U60" s="244"/>
      <c r="V60" s="244"/>
      <c r="W60" s="244">
        <v>2</v>
      </c>
      <c r="X60" s="244">
        <v>48</v>
      </c>
      <c r="Y60" s="244">
        <v>1</v>
      </c>
      <c r="Z60" s="244">
        <v>25</v>
      </c>
      <c r="AA60" s="244">
        <v>13</v>
      </c>
      <c r="AB60" s="244">
        <v>49.5</v>
      </c>
      <c r="AC60" s="244"/>
      <c r="AD60" s="244"/>
      <c r="AE60" s="244"/>
      <c r="AF60" s="244"/>
      <c r="AG60" s="244">
        <v>10</v>
      </c>
      <c r="AH60" s="244">
        <v>54</v>
      </c>
      <c r="AI60" s="244">
        <v>5</v>
      </c>
      <c r="AJ60" s="244">
        <v>32.619999999999997</v>
      </c>
      <c r="AK60" s="513">
        <f>V60+T60+R60+P60+N60+L60+J60+H60+X60+Z60+AB60+AD60+AF60+AH60+AJ60</f>
        <v>383.12</v>
      </c>
      <c r="AL60" s="452">
        <v>5</v>
      </c>
      <c r="AM60" s="449"/>
      <c r="AN60" s="449"/>
      <c r="AO60" s="449"/>
      <c r="AP60" s="449"/>
      <c r="AQ60" s="449"/>
      <c r="AR60" s="449"/>
      <c r="AS60" s="449"/>
      <c r="AT60" s="449"/>
      <c r="AU60" s="449"/>
      <c r="AV60" s="449"/>
      <c r="AW60" s="449"/>
      <c r="AX60" s="449"/>
      <c r="AY60" s="449"/>
      <c r="AZ60" s="449"/>
      <c r="BA60" s="449"/>
      <c r="BB60" s="449"/>
      <c r="BC60" s="449"/>
      <c r="BD60" s="449"/>
      <c r="BE60" s="449"/>
      <c r="BF60" s="449"/>
      <c r="BG60" s="449"/>
      <c r="BH60" s="449"/>
      <c r="BI60" s="449"/>
      <c r="BJ60" s="449"/>
      <c r="BK60" s="449"/>
      <c r="BL60" s="449"/>
      <c r="BM60" s="449"/>
      <c r="BN60" s="449"/>
      <c r="BO60" s="449"/>
      <c r="BP60" s="449"/>
      <c r="BQ60" s="449"/>
      <c r="BR60" s="449"/>
      <c r="BS60" s="449"/>
      <c r="BT60" s="449"/>
      <c r="BU60" s="449"/>
      <c r="BV60" s="449"/>
      <c r="BW60" s="449"/>
      <c r="BX60" s="449"/>
      <c r="BY60" s="449"/>
      <c r="BZ60" s="449"/>
      <c r="CA60" s="449"/>
      <c r="CB60" s="449"/>
      <c r="CC60" s="449"/>
      <c r="CD60" s="449"/>
      <c r="CE60" s="449"/>
      <c r="CF60" s="449"/>
      <c r="CG60" s="449"/>
      <c r="CH60" s="449"/>
      <c r="CI60" s="449"/>
      <c r="CJ60" s="449"/>
      <c r="CK60" s="449"/>
      <c r="CL60" s="449"/>
      <c r="CM60" s="449"/>
      <c r="CN60" s="449"/>
      <c r="CO60" s="449"/>
      <c r="CP60" s="449"/>
      <c r="CQ60" s="449"/>
      <c r="CR60" s="449"/>
      <c r="CS60" s="449"/>
      <c r="CT60" s="449"/>
      <c r="CU60" s="449"/>
      <c r="CV60" s="449"/>
      <c r="CW60" s="449"/>
      <c r="CX60" s="449"/>
      <c r="CY60" s="449"/>
      <c r="CZ60" s="449"/>
      <c r="DA60" s="449"/>
      <c r="DB60" s="449"/>
      <c r="DC60" s="449"/>
      <c r="DD60" s="449"/>
      <c r="DE60" s="449"/>
      <c r="DF60" s="449"/>
      <c r="DG60" s="449"/>
      <c r="DH60" s="449"/>
      <c r="DI60" s="449"/>
    </row>
    <row r="61" spans="1:114" s="491" customFormat="1" ht="15" customHeight="1" x14ac:dyDescent="0.2">
      <c r="A61" s="336">
        <v>6</v>
      </c>
      <c r="B61" s="313" t="s">
        <v>245</v>
      </c>
      <c r="C61" s="313" t="s">
        <v>385</v>
      </c>
      <c r="D61" s="313" t="s">
        <v>286</v>
      </c>
      <c r="E61" s="496">
        <v>2003</v>
      </c>
      <c r="F61" s="501" t="s">
        <v>268</v>
      </c>
      <c r="G61" s="244"/>
      <c r="H61" s="244"/>
      <c r="I61" s="244"/>
      <c r="J61" s="244"/>
      <c r="K61" s="244">
        <v>2</v>
      </c>
      <c r="L61" s="244">
        <v>48</v>
      </c>
      <c r="M61" s="244">
        <v>1</v>
      </c>
      <c r="N61" s="244">
        <v>25</v>
      </c>
      <c r="O61" s="244">
        <v>22</v>
      </c>
      <c r="P61" s="244">
        <v>24</v>
      </c>
      <c r="Q61" s="244">
        <v>15</v>
      </c>
      <c r="R61" s="244">
        <v>15.5</v>
      </c>
      <c r="S61" s="244"/>
      <c r="T61" s="244"/>
      <c r="U61" s="244"/>
      <c r="V61" s="244"/>
      <c r="W61" s="244">
        <v>13</v>
      </c>
      <c r="X61" s="244">
        <v>33</v>
      </c>
      <c r="Y61" s="244">
        <v>18</v>
      </c>
      <c r="Z61" s="244">
        <v>14</v>
      </c>
      <c r="AA61" s="244">
        <v>29</v>
      </c>
      <c r="AB61" s="244">
        <v>25.5</v>
      </c>
      <c r="AC61" s="244">
        <v>6</v>
      </c>
      <c r="AD61" s="244">
        <v>63</v>
      </c>
      <c r="AE61" s="244">
        <v>4</v>
      </c>
      <c r="AF61" s="244">
        <v>33.75</v>
      </c>
      <c r="AG61" s="244">
        <v>18</v>
      </c>
      <c r="AH61" s="244">
        <v>42</v>
      </c>
      <c r="AI61" s="244">
        <v>10</v>
      </c>
      <c r="AJ61" s="244">
        <v>27</v>
      </c>
      <c r="AK61" s="513">
        <f>V61+T61+R61+P61+N61+L61+J61+H61+X61+Z61+AB61+AD61+AF61+AH61+AJ61</f>
        <v>350.75</v>
      </c>
      <c r="AL61" s="452">
        <v>6</v>
      </c>
      <c r="AM61" s="449"/>
      <c r="AN61" s="449"/>
      <c r="AO61" s="449"/>
      <c r="AP61" s="449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49"/>
      <c r="BH61" s="449"/>
      <c r="BI61" s="449"/>
      <c r="BJ61" s="449"/>
      <c r="BK61" s="449"/>
      <c r="BL61" s="449"/>
      <c r="BM61" s="449"/>
      <c r="BN61" s="449"/>
      <c r="BO61" s="449"/>
      <c r="BP61" s="449"/>
      <c r="BQ61" s="449"/>
      <c r="BR61" s="449"/>
      <c r="BS61" s="449"/>
      <c r="BT61" s="449"/>
      <c r="BU61" s="449"/>
      <c r="BV61" s="449"/>
      <c r="BW61" s="449"/>
      <c r="BX61" s="449"/>
      <c r="BY61" s="449"/>
      <c r="BZ61" s="449"/>
      <c r="CA61" s="449"/>
      <c r="CB61" s="449"/>
      <c r="CC61" s="449"/>
      <c r="CD61" s="449"/>
      <c r="CE61" s="449"/>
      <c r="CF61" s="449"/>
      <c r="CG61" s="449"/>
      <c r="CH61" s="449"/>
      <c r="CI61" s="449"/>
      <c r="CJ61" s="449"/>
      <c r="CK61" s="449"/>
      <c r="CL61" s="449"/>
      <c r="CM61" s="449"/>
      <c r="CN61" s="449"/>
      <c r="CO61" s="449"/>
      <c r="CP61" s="449"/>
      <c r="CQ61" s="449"/>
      <c r="CR61" s="449"/>
      <c r="CS61" s="449"/>
      <c r="CT61" s="449"/>
      <c r="CU61" s="449"/>
      <c r="CV61" s="449"/>
      <c r="CW61" s="449"/>
      <c r="CX61" s="449"/>
      <c r="CY61" s="449"/>
      <c r="CZ61" s="449"/>
      <c r="DA61" s="449"/>
      <c r="DB61" s="449"/>
      <c r="DC61" s="449"/>
      <c r="DD61" s="449"/>
      <c r="DE61" s="449"/>
      <c r="DF61" s="449"/>
      <c r="DG61" s="449"/>
      <c r="DH61" s="449"/>
      <c r="DI61" s="449"/>
    </row>
    <row r="62" spans="1:114" s="491" customFormat="1" ht="15" customHeight="1" x14ac:dyDescent="0.2">
      <c r="A62" s="336">
        <v>7</v>
      </c>
      <c r="B62" s="313" t="s">
        <v>381</v>
      </c>
      <c r="C62" s="313" t="s">
        <v>380</v>
      </c>
      <c r="D62" s="313" t="s">
        <v>452</v>
      </c>
      <c r="E62" s="496">
        <v>2003</v>
      </c>
      <c r="F62" s="501">
        <v>2</v>
      </c>
      <c r="G62" s="244"/>
      <c r="H62" s="244"/>
      <c r="I62" s="244"/>
      <c r="J62" s="244"/>
      <c r="K62" s="244">
        <v>10</v>
      </c>
      <c r="L62" s="244">
        <v>54</v>
      </c>
      <c r="M62" s="244">
        <v>1</v>
      </c>
      <c r="N62" s="244">
        <v>37.5</v>
      </c>
      <c r="O62" s="244">
        <v>6</v>
      </c>
      <c r="P62" s="244">
        <v>42</v>
      </c>
      <c r="Q62" s="244">
        <v>6</v>
      </c>
      <c r="R62" s="244">
        <v>21</v>
      </c>
      <c r="S62" s="244"/>
      <c r="T62" s="244"/>
      <c r="U62" s="244"/>
      <c r="V62" s="244"/>
      <c r="W62" s="244">
        <v>8</v>
      </c>
      <c r="X62" s="244">
        <v>39</v>
      </c>
      <c r="Y62" s="244">
        <v>1</v>
      </c>
      <c r="Z62" s="244">
        <v>25</v>
      </c>
      <c r="AA62" s="244">
        <v>14</v>
      </c>
      <c r="AB62" s="244">
        <v>48</v>
      </c>
      <c r="AC62" s="244"/>
      <c r="AD62" s="244"/>
      <c r="AE62" s="244"/>
      <c r="AF62" s="244"/>
      <c r="AG62" s="244">
        <v>14</v>
      </c>
      <c r="AH62" s="244">
        <v>48</v>
      </c>
      <c r="AI62" s="244">
        <v>5</v>
      </c>
      <c r="AJ62" s="244">
        <v>32.619999999999997</v>
      </c>
      <c r="AK62" s="513">
        <f>V62+T62+R62+P62+N62+L62+J62+H62+X62+Z62+AB62+AD62+AF62+AH62+AJ62</f>
        <v>347.12</v>
      </c>
      <c r="AL62" s="452">
        <v>7</v>
      </c>
      <c r="AM62" s="449"/>
      <c r="AN62" s="449"/>
      <c r="AO62" s="449"/>
      <c r="AP62" s="449"/>
      <c r="AQ62" s="449"/>
      <c r="AR62" s="449"/>
      <c r="AS62" s="449"/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49"/>
      <c r="CG62" s="449"/>
      <c r="CH62" s="449"/>
      <c r="CI62" s="449"/>
      <c r="CJ62" s="449"/>
      <c r="CK62" s="449"/>
      <c r="CL62" s="449"/>
      <c r="CM62" s="449"/>
      <c r="CN62" s="449"/>
      <c r="CO62" s="449"/>
      <c r="CP62" s="449"/>
      <c r="CQ62" s="449"/>
      <c r="CR62" s="449"/>
      <c r="CS62" s="449"/>
      <c r="CT62" s="449"/>
      <c r="CU62" s="449"/>
      <c r="CV62" s="449"/>
      <c r="CW62" s="449"/>
      <c r="CX62" s="449"/>
      <c r="CY62" s="449"/>
      <c r="CZ62" s="449"/>
      <c r="DA62" s="449"/>
      <c r="DB62" s="449"/>
      <c r="DC62" s="449"/>
      <c r="DD62" s="449"/>
      <c r="DE62" s="449"/>
      <c r="DF62" s="449"/>
      <c r="DG62" s="449"/>
      <c r="DH62" s="449"/>
      <c r="DI62" s="449"/>
    </row>
    <row r="63" spans="1:114" s="491" customFormat="1" ht="15" customHeight="1" x14ac:dyDescent="0.2">
      <c r="A63" s="336">
        <v>8</v>
      </c>
      <c r="B63" s="313" t="s">
        <v>233</v>
      </c>
      <c r="C63" s="313" t="s">
        <v>385</v>
      </c>
      <c r="D63" s="313" t="s">
        <v>282</v>
      </c>
      <c r="E63" s="496">
        <v>2003</v>
      </c>
      <c r="F63" s="320">
        <v>3</v>
      </c>
      <c r="G63" s="244"/>
      <c r="H63" s="244"/>
      <c r="I63" s="244"/>
      <c r="J63" s="244"/>
      <c r="K63" s="244">
        <v>10</v>
      </c>
      <c r="L63" s="244">
        <v>54</v>
      </c>
      <c r="M63" s="244">
        <v>3</v>
      </c>
      <c r="N63" s="244">
        <v>34.869999999999997</v>
      </c>
      <c r="O63" s="244">
        <v>16</v>
      </c>
      <c r="P63" s="244">
        <v>30</v>
      </c>
      <c r="Q63" s="244">
        <v>7</v>
      </c>
      <c r="R63" s="244">
        <v>20.25</v>
      </c>
      <c r="S63" s="244"/>
      <c r="T63" s="244"/>
      <c r="U63" s="244"/>
      <c r="V63" s="244"/>
      <c r="W63" s="244">
        <v>11</v>
      </c>
      <c r="X63" s="244">
        <v>52.5</v>
      </c>
      <c r="Y63" s="244">
        <v>7</v>
      </c>
      <c r="Z63" s="244">
        <v>30.38</v>
      </c>
      <c r="AA63" s="244"/>
      <c r="AB63" s="244"/>
      <c r="AC63" s="244">
        <v>10</v>
      </c>
      <c r="AD63" s="244">
        <v>54</v>
      </c>
      <c r="AE63" s="244"/>
      <c r="AF63" s="244"/>
      <c r="AG63" s="244">
        <v>24</v>
      </c>
      <c r="AH63" s="244">
        <v>33</v>
      </c>
      <c r="AI63" s="244"/>
      <c r="AJ63" s="244"/>
      <c r="AK63" s="513">
        <f>V63+T63+R63+P63+N63+L63+J63+H63+X63+Z63+AB63+AD63+AF63+AH63+AJ63</f>
        <v>309</v>
      </c>
      <c r="AL63" s="452">
        <v>8</v>
      </c>
      <c r="AM63" s="449"/>
      <c r="AN63" s="449"/>
      <c r="AO63" s="449"/>
      <c r="AP63" s="449"/>
      <c r="AQ63" s="449"/>
      <c r="AR63" s="449"/>
      <c r="AS63" s="449"/>
      <c r="AT63" s="449"/>
      <c r="AU63" s="449"/>
      <c r="AV63" s="449"/>
      <c r="AW63" s="449"/>
      <c r="AX63" s="449"/>
      <c r="AY63" s="449"/>
      <c r="AZ63" s="449"/>
      <c r="BA63" s="449"/>
      <c r="BB63" s="449"/>
      <c r="BC63" s="449"/>
      <c r="BD63" s="449"/>
      <c r="BE63" s="449"/>
      <c r="BF63" s="449"/>
      <c r="BG63" s="449"/>
      <c r="BH63" s="449"/>
      <c r="BI63" s="449"/>
      <c r="BJ63" s="449"/>
      <c r="BK63" s="449"/>
      <c r="BL63" s="449"/>
      <c r="BM63" s="449"/>
      <c r="BN63" s="449"/>
      <c r="BO63" s="449"/>
      <c r="BP63" s="449"/>
      <c r="BQ63" s="449"/>
      <c r="BR63" s="449"/>
      <c r="BS63" s="449"/>
      <c r="BT63" s="449"/>
      <c r="BU63" s="449"/>
      <c r="BV63" s="449"/>
      <c r="BW63" s="449"/>
      <c r="BX63" s="449"/>
      <c r="BY63" s="449"/>
      <c r="BZ63" s="449"/>
      <c r="CA63" s="449"/>
      <c r="CB63" s="449"/>
      <c r="CC63" s="449"/>
      <c r="CD63" s="449"/>
      <c r="CE63" s="449"/>
      <c r="CF63" s="449"/>
      <c r="CG63" s="449"/>
      <c r="CH63" s="449"/>
      <c r="CI63" s="449"/>
      <c r="CJ63" s="449"/>
      <c r="CK63" s="449"/>
      <c r="CL63" s="449"/>
      <c r="CM63" s="449"/>
      <c r="CN63" s="449"/>
      <c r="CO63" s="449"/>
      <c r="CP63" s="449"/>
      <c r="CQ63" s="449"/>
      <c r="CR63" s="449"/>
      <c r="CS63" s="449"/>
      <c r="CT63" s="449"/>
      <c r="CU63" s="449"/>
      <c r="CV63" s="449"/>
      <c r="CW63" s="449"/>
      <c r="CX63" s="449"/>
      <c r="CY63" s="449"/>
      <c r="CZ63" s="449"/>
      <c r="DA63" s="449"/>
      <c r="DB63" s="449"/>
      <c r="DC63" s="449"/>
      <c r="DD63" s="449"/>
      <c r="DE63" s="449"/>
      <c r="DF63" s="449"/>
      <c r="DG63" s="449"/>
      <c r="DH63" s="449"/>
      <c r="DI63" s="449"/>
    </row>
    <row r="64" spans="1:114" s="491" customFormat="1" ht="15" customHeight="1" x14ac:dyDescent="0.2">
      <c r="A64" s="336">
        <v>9</v>
      </c>
      <c r="B64" s="313" t="s">
        <v>233</v>
      </c>
      <c r="C64" s="313" t="s">
        <v>385</v>
      </c>
      <c r="D64" s="313" t="s">
        <v>283</v>
      </c>
      <c r="E64" s="336">
        <v>2003</v>
      </c>
      <c r="F64" s="516">
        <v>2</v>
      </c>
      <c r="G64" s="244"/>
      <c r="H64" s="244"/>
      <c r="I64" s="244"/>
      <c r="J64" s="244"/>
      <c r="K64" s="244">
        <v>6</v>
      </c>
      <c r="L64" s="244">
        <v>63</v>
      </c>
      <c r="M64" s="244">
        <v>4</v>
      </c>
      <c r="N64" s="244">
        <v>33.75</v>
      </c>
      <c r="O64" s="244">
        <v>3</v>
      </c>
      <c r="P64" s="244">
        <v>46.5</v>
      </c>
      <c r="Q64" s="244">
        <v>2</v>
      </c>
      <c r="R64" s="244">
        <v>24</v>
      </c>
      <c r="S64" s="244"/>
      <c r="T64" s="244"/>
      <c r="U64" s="244"/>
      <c r="V64" s="244"/>
      <c r="W64" s="244">
        <v>7</v>
      </c>
      <c r="X64" s="244">
        <v>60.75</v>
      </c>
      <c r="Y64" s="244">
        <v>6</v>
      </c>
      <c r="Z64" s="244">
        <v>31.5</v>
      </c>
      <c r="AA64" s="244">
        <v>15</v>
      </c>
      <c r="AB64" s="244">
        <v>46.5</v>
      </c>
      <c r="AC64" s="244"/>
      <c r="AD64" s="244"/>
      <c r="AE64" s="244"/>
      <c r="AF64" s="244"/>
      <c r="AG64" s="244"/>
      <c r="AH64" s="244"/>
      <c r="AI64" s="244"/>
      <c r="AJ64" s="244"/>
      <c r="AK64" s="513">
        <f>V64+T64+R64+P64+N64+L64+J64+H64+X64+Z64+AB64+AD64+AF64+AH64+AJ64</f>
        <v>306</v>
      </c>
      <c r="AL64" s="452">
        <v>9</v>
      </c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49"/>
      <c r="BH64" s="449"/>
      <c r="BI64" s="449"/>
      <c r="BJ64" s="449"/>
      <c r="BK64" s="449"/>
      <c r="BL64" s="449"/>
      <c r="BM64" s="449"/>
      <c r="BN64" s="449"/>
      <c r="BO64" s="449"/>
      <c r="BP64" s="449"/>
      <c r="BQ64" s="449"/>
      <c r="BR64" s="449"/>
      <c r="BS64" s="449"/>
      <c r="BT64" s="449"/>
      <c r="BU64" s="449"/>
      <c r="BV64" s="449"/>
      <c r="BW64" s="449"/>
      <c r="BX64" s="449"/>
      <c r="BY64" s="449"/>
      <c r="BZ64" s="449"/>
      <c r="CA64" s="449"/>
      <c r="CB64" s="449"/>
      <c r="CC64" s="449"/>
      <c r="CD64" s="449"/>
      <c r="CE64" s="449"/>
      <c r="CF64" s="449"/>
      <c r="CG64" s="449"/>
      <c r="CH64" s="449"/>
      <c r="CI64" s="449"/>
      <c r="CJ64" s="449"/>
      <c r="CK64" s="449"/>
      <c r="CL64" s="449"/>
      <c r="CM64" s="449"/>
      <c r="CN64" s="449"/>
      <c r="CO64" s="449"/>
      <c r="CP64" s="449"/>
      <c r="CQ64" s="449"/>
      <c r="CR64" s="449"/>
      <c r="CS64" s="449"/>
      <c r="CT64" s="449"/>
      <c r="CU64" s="449"/>
      <c r="CV64" s="449"/>
      <c r="CW64" s="449"/>
      <c r="CX64" s="449"/>
      <c r="CY64" s="449"/>
      <c r="CZ64" s="449"/>
      <c r="DA64" s="449"/>
      <c r="DB64" s="449"/>
      <c r="DC64" s="449"/>
      <c r="DD64" s="449"/>
      <c r="DE64" s="449"/>
      <c r="DF64" s="449"/>
      <c r="DG64" s="449"/>
      <c r="DH64" s="449"/>
      <c r="DI64" s="449"/>
    </row>
    <row r="65" spans="1:113" s="491" customFormat="1" ht="15" customHeight="1" x14ac:dyDescent="0.2">
      <c r="A65" s="336">
        <v>10</v>
      </c>
      <c r="B65" s="313" t="s">
        <v>384</v>
      </c>
      <c r="C65" s="313" t="s">
        <v>441</v>
      </c>
      <c r="D65" s="313" t="s">
        <v>285</v>
      </c>
      <c r="E65" s="496">
        <v>2003</v>
      </c>
      <c r="F65" s="501" t="s">
        <v>241</v>
      </c>
      <c r="G65" s="244"/>
      <c r="H65" s="244"/>
      <c r="I65" s="244"/>
      <c r="J65" s="244"/>
      <c r="K65" s="244">
        <v>4</v>
      </c>
      <c r="L65" s="244">
        <v>45</v>
      </c>
      <c r="M65" s="244">
        <v>4</v>
      </c>
      <c r="N65" s="244">
        <v>22.5</v>
      </c>
      <c r="O65" s="244">
        <v>24</v>
      </c>
      <c r="P65" s="244">
        <v>22</v>
      </c>
      <c r="Q65" s="244">
        <v>10</v>
      </c>
      <c r="R65" s="244">
        <v>18</v>
      </c>
      <c r="S65" s="244"/>
      <c r="T65" s="244"/>
      <c r="U65" s="244"/>
      <c r="V65" s="244"/>
      <c r="W65" s="244">
        <v>27</v>
      </c>
      <c r="X65" s="244">
        <v>19</v>
      </c>
      <c r="Y65" s="244">
        <v>18</v>
      </c>
      <c r="Z65" s="244">
        <v>14</v>
      </c>
      <c r="AA65" s="244"/>
      <c r="AB65" s="244"/>
      <c r="AC65" s="244">
        <v>8</v>
      </c>
      <c r="AD65" s="244">
        <v>59</v>
      </c>
      <c r="AE65" s="244">
        <v>4</v>
      </c>
      <c r="AF65" s="244">
        <v>33.75</v>
      </c>
      <c r="AG65" s="244">
        <v>17</v>
      </c>
      <c r="AH65" s="244">
        <v>43.5</v>
      </c>
      <c r="AI65" s="244">
        <v>10</v>
      </c>
      <c r="AJ65" s="244">
        <v>27</v>
      </c>
      <c r="AK65" s="513">
        <f>V65+T65+R65+P65+N65+L65+J65+H65+X65+Z65+AB65+AD65+AF65+AH65+AJ65</f>
        <v>303.75</v>
      </c>
      <c r="AL65" s="452">
        <v>10</v>
      </c>
      <c r="AM65" s="449"/>
      <c r="AN65" s="449"/>
      <c r="AO65" s="449"/>
      <c r="AP65" s="449"/>
      <c r="AQ65" s="449"/>
      <c r="AR65" s="449"/>
      <c r="AS65" s="449"/>
      <c r="AT65" s="449"/>
      <c r="AU65" s="449"/>
      <c r="AV65" s="449"/>
      <c r="AW65" s="449"/>
      <c r="AX65" s="449"/>
      <c r="AY65" s="449"/>
      <c r="AZ65" s="449"/>
      <c r="BA65" s="449"/>
      <c r="BB65" s="449"/>
      <c r="BC65" s="449"/>
      <c r="BD65" s="449"/>
      <c r="BE65" s="449"/>
      <c r="BF65" s="449"/>
      <c r="BG65" s="449"/>
      <c r="BH65" s="449"/>
      <c r="BI65" s="449"/>
      <c r="BJ65" s="449"/>
      <c r="BK65" s="449"/>
      <c r="BL65" s="449"/>
      <c r="BM65" s="449"/>
      <c r="BN65" s="449"/>
      <c r="BO65" s="449"/>
      <c r="BP65" s="449"/>
      <c r="BQ65" s="449"/>
      <c r="BR65" s="449"/>
      <c r="BS65" s="449"/>
      <c r="BT65" s="449"/>
      <c r="BU65" s="449"/>
      <c r="BV65" s="449"/>
      <c r="BW65" s="449"/>
      <c r="BX65" s="449"/>
      <c r="BY65" s="449"/>
      <c r="BZ65" s="449"/>
      <c r="CA65" s="449"/>
      <c r="CB65" s="449"/>
      <c r="CC65" s="449"/>
      <c r="CD65" s="449"/>
      <c r="CE65" s="449"/>
      <c r="CF65" s="449"/>
      <c r="CG65" s="449"/>
      <c r="CH65" s="449"/>
      <c r="CI65" s="449"/>
      <c r="CJ65" s="449"/>
      <c r="CK65" s="449"/>
      <c r="CL65" s="449"/>
      <c r="CM65" s="449"/>
      <c r="CN65" s="449"/>
      <c r="CO65" s="449"/>
      <c r="CP65" s="449"/>
      <c r="CQ65" s="449"/>
      <c r="CR65" s="449"/>
      <c r="CS65" s="449"/>
      <c r="CT65" s="449"/>
      <c r="CU65" s="449"/>
      <c r="CV65" s="449"/>
      <c r="CW65" s="449"/>
      <c r="CX65" s="449"/>
      <c r="CY65" s="449"/>
      <c r="CZ65" s="449"/>
      <c r="DA65" s="449"/>
      <c r="DB65" s="449"/>
      <c r="DC65" s="449"/>
      <c r="DD65" s="449"/>
      <c r="DE65" s="449"/>
      <c r="DF65" s="449"/>
      <c r="DG65" s="449"/>
      <c r="DH65" s="449"/>
      <c r="DI65" s="449"/>
    </row>
    <row r="66" spans="1:113" s="491" customFormat="1" ht="15" customHeight="1" x14ac:dyDescent="0.2">
      <c r="A66" s="336">
        <v>11</v>
      </c>
      <c r="B66" s="313" t="s">
        <v>236</v>
      </c>
      <c r="C66" s="313" t="s">
        <v>443</v>
      </c>
      <c r="D66" s="313" t="s">
        <v>279</v>
      </c>
      <c r="E66" s="496">
        <v>2003</v>
      </c>
      <c r="F66" s="501" t="s">
        <v>231</v>
      </c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>
        <v>9</v>
      </c>
      <c r="X66" s="244">
        <v>37.5</v>
      </c>
      <c r="Y66" s="244">
        <v>5</v>
      </c>
      <c r="Z66" s="244">
        <v>21.75</v>
      </c>
      <c r="AA66" s="244">
        <v>27</v>
      </c>
      <c r="AB66" s="244">
        <v>28.5</v>
      </c>
      <c r="AC66" s="244">
        <v>7</v>
      </c>
      <c r="AD66" s="244">
        <v>61</v>
      </c>
      <c r="AE66" s="244">
        <v>5</v>
      </c>
      <c r="AF66" s="244">
        <v>37.5</v>
      </c>
      <c r="AG66" s="244">
        <v>16</v>
      </c>
      <c r="AH66" s="244">
        <v>45</v>
      </c>
      <c r="AI66" s="244">
        <v>3</v>
      </c>
      <c r="AJ66" s="244">
        <v>34.869999999999997</v>
      </c>
      <c r="AK66" s="513">
        <f>V66+T66+R66+P66+N66+L66+J66+H66+X66+Z66+AB66+AD66+AF66+AH66+AJ66</f>
        <v>266.12</v>
      </c>
      <c r="AL66" s="452">
        <v>11</v>
      </c>
      <c r="AM66" s="449"/>
      <c r="AN66" s="449"/>
      <c r="AO66" s="449"/>
      <c r="AP66" s="449"/>
      <c r="AQ66" s="449"/>
      <c r="AR66" s="449"/>
      <c r="AS66" s="449"/>
      <c r="AT66" s="449"/>
      <c r="AU66" s="449"/>
      <c r="AV66" s="449"/>
      <c r="AW66" s="449"/>
      <c r="AX66" s="449"/>
      <c r="AY66" s="449"/>
      <c r="AZ66" s="449"/>
      <c r="BA66" s="449"/>
      <c r="BB66" s="449"/>
      <c r="BC66" s="449"/>
      <c r="BD66" s="449"/>
      <c r="BE66" s="449"/>
      <c r="BF66" s="449"/>
      <c r="BG66" s="449"/>
      <c r="BH66" s="449"/>
      <c r="BI66" s="449"/>
      <c r="BJ66" s="449"/>
      <c r="BK66" s="449"/>
      <c r="BL66" s="449"/>
      <c r="BM66" s="449"/>
      <c r="BN66" s="449"/>
      <c r="BO66" s="449"/>
      <c r="BP66" s="449"/>
      <c r="BQ66" s="449"/>
      <c r="BR66" s="449"/>
      <c r="BS66" s="449"/>
      <c r="BT66" s="449"/>
      <c r="BU66" s="449"/>
      <c r="BV66" s="449"/>
      <c r="BW66" s="449"/>
      <c r="BX66" s="449"/>
      <c r="BY66" s="449"/>
      <c r="BZ66" s="449"/>
      <c r="CA66" s="449"/>
      <c r="CB66" s="449"/>
      <c r="CC66" s="449"/>
      <c r="CD66" s="449"/>
      <c r="CE66" s="449"/>
      <c r="CF66" s="449"/>
      <c r="CG66" s="449"/>
      <c r="CH66" s="449"/>
      <c r="CI66" s="449"/>
      <c r="CJ66" s="449"/>
      <c r="CK66" s="449"/>
      <c r="CL66" s="449"/>
      <c r="CM66" s="449"/>
      <c r="CN66" s="449"/>
      <c r="CO66" s="449"/>
      <c r="CP66" s="449"/>
      <c r="CQ66" s="449"/>
      <c r="CR66" s="449"/>
      <c r="CS66" s="449"/>
      <c r="CT66" s="449"/>
      <c r="CU66" s="449"/>
      <c r="CV66" s="449"/>
      <c r="CW66" s="449"/>
      <c r="CX66" s="449"/>
      <c r="CY66" s="449"/>
      <c r="CZ66" s="449"/>
      <c r="DA66" s="449"/>
      <c r="DB66" s="449"/>
      <c r="DC66" s="449"/>
      <c r="DD66" s="449"/>
      <c r="DE66" s="449"/>
      <c r="DF66" s="449"/>
      <c r="DG66" s="449"/>
      <c r="DH66" s="449"/>
      <c r="DI66" s="449"/>
    </row>
    <row r="67" spans="1:113" s="491" customFormat="1" ht="15" customHeight="1" x14ac:dyDescent="0.2">
      <c r="A67" s="336">
        <v>12</v>
      </c>
      <c r="B67" s="313" t="s">
        <v>245</v>
      </c>
      <c r="C67" s="313" t="s">
        <v>385</v>
      </c>
      <c r="D67" s="313" t="s">
        <v>451</v>
      </c>
      <c r="E67" s="496">
        <v>2003</v>
      </c>
      <c r="F67" s="501">
        <v>3</v>
      </c>
      <c r="G67" s="244"/>
      <c r="H67" s="244"/>
      <c r="I67" s="244"/>
      <c r="J67" s="244"/>
      <c r="K67" s="244">
        <v>5</v>
      </c>
      <c r="L67" s="244">
        <v>65.25</v>
      </c>
      <c r="M67" s="244"/>
      <c r="N67" s="244"/>
      <c r="O67" s="244">
        <v>4</v>
      </c>
      <c r="P67" s="244">
        <v>45</v>
      </c>
      <c r="Q67" s="244">
        <v>1</v>
      </c>
      <c r="R67" s="244">
        <v>25</v>
      </c>
      <c r="S67" s="244"/>
      <c r="T67" s="244"/>
      <c r="U67" s="244"/>
      <c r="V67" s="244"/>
      <c r="W67" s="244"/>
      <c r="X67" s="244"/>
      <c r="Y67" s="244"/>
      <c r="Z67" s="244"/>
      <c r="AA67" s="244">
        <v>12</v>
      </c>
      <c r="AB67" s="244">
        <v>51</v>
      </c>
      <c r="AC67" s="244"/>
      <c r="AD67" s="244"/>
      <c r="AE67" s="244"/>
      <c r="AF67" s="244"/>
      <c r="AG67" s="244"/>
      <c r="AH67" s="244"/>
      <c r="AI67" s="244">
        <v>11</v>
      </c>
      <c r="AJ67" s="248">
        <v>26.25</v>
      </c>
      <c r="AK67" s="513">
        <f>V67+T67+R67+P67+N67+L67+J67+H67+X67+Z67+AB67+AD67+AF67+AH67+AJ67</f>
        <v>212.5</v>
      </c>
      <c r="AL67" s="452">
        <v>12</v>
      </c>
      <c r="AM67" s="449"/>
      <c r="AN67" s="449"/>
      <c r="AO67" s="449"/>
      <c r="AP67" s="449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49"/>
      <c r="BH67" s="449"/>
      <c r="BI67" s="449"/>
      <c r="BJ67" s="449"/>
      <c r="BK67" s="449"/>
      <c r="BL67" s="449"/>
      <c r="BM67" s="449"/>
      <c r="BN67" s="449"/>
      <c r="BO67" s="449"/>
      <c r="BP67" s="449"/>
      <c r="BQ67" s="449"/>
      <c r="BR67" s="449"/>
      <c r="BS67" s="449"/>
      <c r="BT67" s="449"/>
      <c r="BU67" s="449"/>
      <c r="BV67" s="449"/>
      <c r="BW67" s="449"/>
      <c r="BX67" s="449"/>
      <c r="BY67" s="449"/>
      <c r="BZ67" s="449"/>
      <c r="CA67" s="449"/>
      <c r="CB67" s="449"/>
      <c r="CC67" s="449"/>
      <c r="CD67" s="449"/>
      <c r="CE67" s="449"/>
      <c r="CF67" s="449"/>
      <c r="CG67" s="449"/>
      <c r="CH67" s="449"/>
      <c r="CI67" s="449"/>
      <c r="CJ67" s="449"/>
      <c r="CK67" s="449"/>
      <c r="CL67" s="449"/>
      <c r="CM67" s="449"/>
      <c r="CN67" s="449"/>
      <c r="CO67" s="449"/>
      <c r="CP67" s="449"/>
      <c r="CQ67" s="449"/>
      <c r="CR67" s="449"/>
      <c r="CS67" s="449"/>
      <c r="CT67" s="449"/>
      <c r="CU67" s="449"/>
      <c r="CV67" s="449"/>
      <c r="CW67" s="449"/>
      <c r="CX67" s="449"/>
      <c r="CY67" s="449"/>
      <c r="CZ67" s="449"/>
      <c r="DA67" s="449"/>
      <c r="DB67" s="449"/>
      <c r="DC67" s="449"/>
      <c r="DD67" s="449"/>
      <c r="DE67" s="449"/>
      <c r="DF67" s="449"/>
      <c r="DG67" s="449"/>
      <c r="DH67" s="449"/>
      <c r="DI67" s="449"/>
    </row>
    <row r="68" spans="1:113" s="491" customFormat="1" ht="15" customHeight="1" x14ac:dyDescent="0.2">
      <c r="A68" s="336">
        <v>13</v>
      </c>
      <c r="B68" s="313" t="s">
        <v>381</v>
      </c>
      <c r="C68" s="313" t="s">
        <v>380</v>
      </c>
      <c r="D68" s="313" t="s">
        <v>450</v>
      </c>
      <c r="E68" s="496">
        <v>2003</v>
      </c>
      <c r="F68" s="501" t="s">
        <v>391</v>
      </c>
      <c r="G68" s="244"/>
      <c r="H68" s="244"/>
      <c r="I68" s="244"/>
      <c r="J68" s="244"/>
      <c r="K68" s="244">
        <v>5</v>
      </c>
      <c r="L68" s="244">
        <v>43.5</v>
      </c>
      <c r="M68" s="244">
        <v>3</v>
      </c>
      <c r="N68" s="244">
        <v>23.25</v>
      </c>
      <c r="O68" s="244">
        <v>18</v>
      </c>
      <c r="P68" s="244">
        <v>28</v>
      </c>
      <c r="Q68" s="244">
        <v>9</v>
      </c>
      <c r="R68" s="244">
        <v>18.75</v>
      </c>
      <c r="S68" s="244"/>
      <c r="T68" s="244"/>
      <c r="U68" s="244"/>
      <c r="V68" s="244"/>
      <c r="W68" s="244">
        <v>12</v>
      </c>
      <c r="X68" s="244">
        <v>34</v>
      </c>
      <c r="Y68" s="244">
        <v>4</v>
      </c>
      <c r="Z68" s="244">
        <v>22.5</v>
      </c>
      <c r="AA68" s="244"/>
      <c r="AB68" s="244"/>
      <c r="AC68" s="244"/>
      <c r="AD68" s="244"/>
      <c r="AE68" s="244"/>
      <c r="AF68" s="244"/>
      <c r="AG68" s="244">
        <v>20</v>
      </c>
      <c r="AH68" s="244">
        <v>39</v>
      </c>
      <c r="AI68" s="244"/>
      <c r="AJ68" s="244"/>
      <c r="AK68" s="513">
        <f>V68+T68+R68+P68+N68+L68+J68+H68+X68+Z68+AB68+AD68+AF68+AH68+AJ68</f>
        <v>209</v>
      </c>
      <c r="AL68" s="452">
        <v>13</v>
      </c>
      <c r="AM68" s="449"/>
      <c r="AN68" s="449"/>
      <c r="AO68" s="449"/>
      <c r="AP68" s="449"/>
      <c r="AQ68" s="449"/>
      <c r="AR68" s="449"/>
      <c r="AS68" s="449"/>
      <c r="AT68" s="449"/>
      <c r="AU68" s="449"/>
      <c r="AV68" s="449"/>
      <c r="AW68" s="449"/>
      <c r="AX68" s="449"/>
      <c r="AY68" s="449"/>
      <c r="AZ68" s="449"/>
      <c r="BA68" s="449"/>
      <c r="BB68" s="449"/>
      <c r="BC68" s="449"/>
      <c r="BD68" s="449"/>
      <c r="BE68" s="449"/>
      <c r="BF68" s="449"/>
      <c r="BG68" s="449"/>
      <c r="BH68" s="449"/>
      <c r="BI68" s="449"/>
      <c r="BJ68" s="449"/>
      <c r="BK68" s="449"/>
      <c r="BL68" s="449"/>
      <c r="BM68" s="449"/>
      <c r="BN68" s="449"/>
      <c r="BO68" s="449"/>
      <c r="BP68" s="449"/>
      <c r="BQ68" s="449"/>
      <c r="BR68" s="449"/>
      <c r="BS68" s="449"/>
      <c r="BT68" s="449"/>
      <c r="BU68" s="449"/>
      <c r="BV68" s="449"/>
      <c r="BW68" s="449"/>
      <c r="BX68" s="449"/>
      <c r="BY68" s="449"/>
      <c r="BZ68" s="449"/>
      <c r="CA68" s="449"/>
      <c r="CB68" s="449"/>
      <c r="CC68" s="449"/>
      <c r="CD68" s="449"/>
      <c r="CE68" s="449"/>
      <c r="CF68" s="449"/>
      <c r="CG68" s="449"/>
      <c r="CH68" s="449"/>
      <c r="CI68" s="449"/>
      <c r="CJ68" s="449"/>
      <c r="CK68" s="449"/>
      <c r="CL68" s="449"/>
      <c r="CM68" s="449"/>
      <c r="CN68" s="449"/>
      <c r="CO68" s="449"/>
      <c r="CP68" s="449"/>
      <c r="CQ68" s="449"/>
      <c r="CR68" s="449"/>
      <c r="CS68" s="449"/>
      <c r="CT68" s="449"/>
      <c r="CU68" s="449"/>
      <c r="CV68" s="449"/>
      <c r="CW68" s="449"/>
      <c r="CX68" s="449"/>
      <c r="CY68" s="449"/>
      <c r="CZ68" s="449"/>
      <c r="DA68" s="449"/>
      <c r="DB68" s="449"/>
      <c r="DC68" s="449"/>
      <c r="DD68" s="449"/>
      <c r="DE68" s="449"/>
      <c r="DF68" s="449"/>
      <c r="DG68" s="449"/>
      <c r="DH68" s="449"/>
      <c r="DI68" s="449"/>
    </row>
    <row r="69" spans="1:113" s="491" customFormat="1" ht="15" customHeight="1" x14ac:dyDescent="0.25">
      <c r="A69" s="336">
        <v>14</v>
      </c>
      <c r="B69" s="313" t="s">
        <v>418</v>
      </c>
      <c r="C69" s="313" t="s">
        <v>394</v>
      </c>
      <c r="D69" s="313" t="s">
        <v>449</v>
      </c>
      <c r="E69" s="496">
        <v>2003</v>
      </c>
      <c r="F69" s="501" t="s">
        <v>231</v>
      </c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>
        <v>28</v>
      </c>
      <c r="AB69" s="244">
        <v>27</v>
      </c>
      <c r="AC69" s="244">
        <v>9</v>
      </c>
      <c r="AD69" s="244">
        <v>56.3</v>
      </c>
      <c r="AE69" s="244">
        <v>3</v>
      </c>
      <c r="AF69" s="244">
        <v>34.869999999999997</v>
      </c>
      <c r="AG69" s="244">
        <v>21</v>
      </c>
      <c r="AH69" s="244">
        <v>37.5</v>
      </c>
      <c r="AI69" s="244">
        <v>8</v>
      </c>
      <c r="AJ69" s="515">
        <v>29.25</v>
      </c>
      <c r="AK69" s="513">
        <f>V69+T69+R69+P69+N69+L69+J69+H69+X69+Z69+AB69+AD69+AF69+AH69+AJ69</f>
        <v>184.92</v>
      </c>
      <c r="AL69" s="452">
        <v>14</v>
      </c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49"/>
      <c r="AX69" s="449"/>
      <c r="AY69" s="449"/>
      <c r="AZ69" s="449"/>
      <c r="BA69" s="449"/>
      <c r="BB69" s="449"/>
      <c r="BC69" s="449"/>
      <c r="BD69" s="449"/>
      <c r="BE69" s="449"/>
      <c r="BF69" s="449"/>
      <c r="BG69" s="449"/>
      <c r="BH69" s="449"/>
      <c r="BI69" s="449"/>
      <c r="BJ69" s="449"/>
      <c r="BK69" s="449"/>
      <c r="BL69" s="449"/>
      <c r="BM69" s="449"/>
      <c r="BN69" s="449"/>
      <c r="BO69" s="449"/>
      <c r="BP69" s="449"/>
      <c r="BQ69" s="449"/>
      <c r="BR69" s="449"/>
      <c r="BS69" s="449"/>
      <c r="BT69" s="449"/>
      <c r="BU69" s="449"/>
      <c r="BV69" s="449"/>
      <c r="BW69" s="449"/>
      <c r="BX69" s="449"/>
      <c r="BY69" s="449"/>
      <c r="BZ69" s="449"/>
      <c r="CA69" s="449"/>
      <c r="CB69" s="449"/>
      <c r="CC69" s="449"/>
      <c r="CD69" s="449"/>
      <c r="CE69" s="449"/>
      <c r="CF69" s="449"/>
      <c r="CG69" s="449"/>
      <c r="CH69" s="449"/>
      <c r="CI69" s="449"/>
      <c r="CJ69" s="449"/>
      <c r="CK69" s="449"/>
      <c r="CL69" s="449"/>
      <c r="CM69" s="449"/>
      <c r="CN69" s="449"/>
      <c r="CO69" s="449"/>
      <c r="CP69" s="449"/>
      <c r="CQ69" s="449"/>
      <c r="CR69" s="449"/>
      <c r="CS69" s="449"/>
      <c r="CT69" s="449"/>
      <c r="CU69" s="449"/>
      <c r="CV69" s="449"/>
      <c r="CW69" s="449"/>
      <c r="CX69" s="449"/>
      <c r="CY69" s="449"/>
      <c r="CZ69" s="449"/>
      <c r="DA69" s="449"/>
      <c r="DB69" s="449"/>
      <c r="DC69" s="449"/>
      <c r="DD69" s="449"/>
      <c r="DE69" s="449"/>
      <c r="DF69" s="449"/>
      <c r="DG69" s="449"/>
      <c r="DH69" s="449"/>
      <c r="DI69" s="449"/>
    </row>
    <row r="70" spans="1:113" s="491" customFormat="1" ht="15" customHeight="1" x14ac:dyDescent="0.2">
      <c r="A70" s="336">
        <v>15</v>
      </c>
      <c r="B70" s="313" t="s">
        <v>245</v>
      </c>
      <c r="C70" s="313" t="s">
        <v>385</v>
      </c>
      <c r="D70" s="313" t="s">
        <v>281</v>
      </c>
      <c r="E70" s="496">
        <v>2003</v>
      </c>
      <c r="F70" s="501" t="s">
        <v>241</v>
      </c>
      <c r="G70" s="244"/>
      <c r="H70" s="244"/>
      <c r="I70" s="244"/>
      <c r="J70" s="244"/>
      <c r="K70" s="244">
        <v>1</v>
      </c>
      <c r="L70" s="244">
        <v>50</v>
      </c>
      <c r="M70" s="244">
        <v>1</v>
      </c>
      <c r="N70" s="244">
        <v>25</v>
      </c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>
        <v>24</v>
      </c>
      <c r="AB70" s="244">
        <v>33</v>
      </c>
      <c r="AC70" s="244"/>
      <c r="AD70" s="244"/>
      <c r="AE70" s="244"/>
      <c r="AF70" s="244"/>
      <c r="AG70" s="244">
        <v>13</v>
      </c>
      <c r="AH70" s="244">
        <v>49.5</v>
      </c>
      <c r="AI70" s="244">
        <v>11</v>
      </c>
      <c r="AJ70" s="244">
        <v>26.25</v>
      </c>
      <c r="AK70" s="513">
        <f>V70+T70+R70+P70+N70+L70+J70+H70+X70+Z70+AB70+AD70+AF70+AH70+AJ70</f>
        <v>183.75</v>
      </c>
      <c r="AL70" s="452">
        <v>15</v>
      </c>
      <c r="AM70" s="449"/>
      <c r="AN70" s="449"/>
      <c r="AO70" s="449"/>
      <c r="AP70" s="449"/>
      <c r="AQ70" s="449"/>
      <c r="AR70" s="449"/>
      <c r="AS70" s="449"/>
      <c r="AT70" s="449"/>
      <c r="AU70" s="449"/>
      <c r="AV70" s="449"/>
      <c r="AW70" s="449"/>
      <c r="AX70" s="449"/>
      <c r="AY70" s="449"/>
      <c r="AZ70" s="449"/>
      <c r="BA70" s="449"/>
      <c r="BB70" s="449"/>
      <c r="BC70" s="449"/>
      <c r="BD70" s="449"/>
      <c r="BE70" s="449"/>
      <c r="BF70" s="449"/>
      <c r="BG70" s="449"/>
      <c r="BH70" s="449"/>
      <c r="BI70" s="449"/>
      <c r="BJ70" s="449"/>
      <c r="BK70" s="449"/>
      <c r="BL70" s="449"/>
      <c r="BM70" s="449"/>
      <c r="BN70" s="449"/>
      <c r="BO70" s="449"/>
      <c r="BP70" s="449"/>
      <c r="BQ70" s="449"/>
      <c r="BR70" s="449"/>
      <c r="BS70" s="449"/>
      <c r="BT70" s="449"/>
      <c r="BU70" s="449"/>
      <c r="BV70" s="449"/>
      <c r="BW70" s="449"/>
      <c r="BX70" s="449"/>
      <c r="BY70" s="449"/>
      <c r="BZ70" s="449"/>
      <c r="CA70" s="449"/>
      <c r="CB70" s="449"/>
      <c r="CC70" s="449"/>
      <c r="CD70" s="449"/>
      <c r="CE70" s="449"/>
      <c r="CF70" s="449"/>
      <c r="CG70" s="449"/>
      <c r="CH70" s="449"/>
      <c r="CI70" s="449"/>
      <c r="CJ70" s="449"/>
      <c r="CK70" s="449"/>
      <c r="CL70" s="449"/>
      <c r="CM70" s="449"/>
      <c r="CN70" s="449"/>
      <c r="CO70" s="449"/>
      <c r="CP70" s="449"/>
      <c r="CQ70" s="449"/>
      <c r="CR70" s="449"/>
      <c r="CS70" s="449"/>
      <c r="CT70" s="449"/>
      <c r="CU70" s="449"/>
      <c r="CV70" s="449"/>
      <c r="CW70" s="449"/>
      <c r="CX70" s="449"/>
      <c r="CY70" s="449"/>
      <c r="CZ70" s="449"/>
      <c r="DA70" s="449"/>
      <c r="DB70" s="449"/>
      <c r="DC70" s="449"/>
      <c r="DD70" s="449"/>
      <c r="DE70" s="449"/>
      <c r="DF70" s="449"/>
      <c r="DG70" s="449"/>
      <c r="DH70" s="449"/>
      <c r="DI70" s="449"/>
    </row>
    <row r="71" spans="1:113" s="491" customFormat="1" ht="15" customHeight="1" x14ac:dyDescent="0.2">
      <c r="A71" s="336">
        <v>16</v>
      </c>
      <c r="B71" s="313" t="s">
        <v>240</v>
      </c>
      <c r="C71" s="313" t="s">
        <v>385</v>
      </c>
      <c r="D71" s="313" t="s">
        <v>280</v>
      </c>
      <c r="E71" s="496">
        <v>2003</v>
      </c>
      <c r="F71" s="501" t="s">
        <v>231</v>
      </c>
      <c r="G71" s="244"/>
      <c r="H71" s="244"/>
      <c r="I71" s="244"/>
      <c r="J71" s="244"/>
      <c r="K71" s="244">
        <v>7</v>
      </c>
      <c r="L71" s="244">
        <v>40.5</v>
      </c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>
        <v>21</v>
      </c>
      <c r="X71" s="244">
        <v>25</v>
      </c>
      <c r="Y71" s="244">
        <v>17</v>
      </c>
      <c r="Z71" s="244">
        <v>14.5</v>
      </c>
      <c r="AA71" s="244"/>
      <c r="AB71" s="244"/>
      <c r="AC71" s="244">
        <v>11</v>
      </c>
      <c r="AD71" s="244">
        <v>53</v>
      </c>
      <c r="AE71" s="244">
        <v>5</v>
      </c>
      <c r="AF71" s="244">
        <v>37.5</v>
      </c>
      <c r="AG71" s="244"/>
      <c r="AH71" s="244"/>
      <c r="AI71" s="244"/>
      <c r="AJ71" s="244"/>
      <c r="AK71" s="513">
        <f>V71+T71+R71+P71+N71+L71+J71+H71+X71+Z71+AB71+AD71+AF71+AH71+AJ71</f>
        <v>170.5</v>
      </c>
      <c r="AL71" s="452">
        <v>16</v>
      </c>
      <c r="AM71" s="449"/>
      <c r="AN71" s="449"/>
      <c r="AO71" s="449"/>
      <c r="AP71" s="449"/>
      <c r="AQ71" s="449"/>
      <c r="AR71" s="449"/>
      <c r="AS71" s="449"/>
      <c r="AT71" s="449"/>
      <c r="AU71" s="449"/>
      <c r="AV71" s="449"/>
      <c r="AW71" s="449"/>
      <c r="AX71" s="449"/>
      <c r="AY71" s="449"/>
      <c r="AZ71" s="449"/>
      <c r="BA71" s="449"/>
      <c r="BB71" s="449"/>
      <c r="BC71" s="449"/>
      <c r="BD71" s="449"/>
      <c r="BE71" s="449"/>
      <c r="BF71" s="449"/>
      <c r="BG71" s="449"/>
      <c r="BH71" s="449"/>
      <c r="BI71" s="449"/>
      <c r="BJ71" s="449"/>
      <c r="BK71" s="449"/>
      <c r="BL71" s="449"/>
      <c r="BM71" s="449"/>
      <c r="BN71" s="449"/>
      <c r="BO71" s="449"/>
      <c r="BP71" s="449"/>
      <c r="BQ71" s="449"/>
      <c r="BR71" s="449"/>
      <c r="BS71" s="449"/>
      <c r="BT71" s="449"/>
      <c r="BU71" s="449"/>
      <c r="BV71" s="449"/>
      <c r="BW71" s="449"/>
      <c r="BX71" s="449"/>
      <c r="BY71" s="449"/>
      <c r="BZ71" s="449"/>
      <c r="CA71" s="449"/>
      <c r="CB71" s="449"/>
      <c r="CC71" s="449"/>
      <c r="CD71" s="449"/>
      <c r="CE71" s="449"/>
      <c r="CF71" s="449"/>
      <c r="CG71" s="449"/>
      <c r="CH71" s="449"/>
      <c r="CI71" s="449"/>
      <c r="CJ71" s="449"/>
      <c r="CK71" s="449"/>
      <c r="CL71" s="449"/>
      <c r="CM71" s="449"/>
      <c r="CN71" s="449"/>
      <c r="CO71" s="449"/>
      <c r="CP71" s="449"/>
      <c r="CQ71" s="449"/>
      <c r="CR71" s="449"/>
      <c r="CS71" s="449"/>
      <c r="CT71" s="449"/>
      <c r="CU71" s="449"/>
      <c r="CV71" s="449"/>
      <c r="CW71" s="449"/>
      <c r="CX71" s="449"/>
      <c r="CY71" s="449"/>
      <c r="CZ71" s="449"/>
      <c r="DA71" s="449"/>
      <c r="DB71" s="449"/>
      <c r="DC71" s="449"/>
      <c r="DD71" s="449"/>
      <c r="DE71" s="449"/>
      <c r="DF71" s="449"/>
      <c r="DG71" s="449"/>
      <c r="DH71" s="449"/>
      <c r="DI71" s="449"/>
    </row>
    <row r="72" spans="1:113" s="491" customFormat="1" ht="15" customHeight="1" x14ac:dyDescent="0.2">
      <c r="A72" s="336">
        <v>17</v>
      </c>
      <c r="B72" s="313" t="s">
        <v>240</v>
      </c>
      <c r="C72" s="313" t="s">
        <v>385</v>
      </c>
      <c r="D72" s="337" t="s">
        <v>277</v>
      </c>
      <c r="E72" s="336">
        <v>2003</v>
      </c>
      <c r="F72" s="501" t="s">
        <v>241</v>
      </c>
      <c r="G72" s="243"/>
      <c r="H72" s="243"/>
      <c r="I72" s="243"/>
      <c r="J72" s="243"/>
      <c r="K72" s="243"/>
      <c r="L72" s="243"/>
      <c r="M72" s="243">
        <v>2</v>
      </c>
      <c r="N72" s="243">
        <v>24</v>
      </c>
      <c r="O72" s="243">
        <v>36</v>
      </c>
      <c r="P72" s="243">
        <v>11.5</v>
      </c>
      <c r="Q72" s="514"/>
      <c r="R72" s="514"/>
      <c r="S72" s="243"/>
      <c r="T72" s="243"/>
      <c r="U72" s="243"/>
      <c r="V72" s="243"/>
      <c r="W72" s="243">
        <v>14</v>
      </c>
      <c r="X72" s="243">
        <v>48</v>
      </c>
      <c r="Y72" s="243">
        <v>4</v>
      </c>
      <c r="Z72" s="243">
        <v>33.75</v>
      </c>
      <c r="AA72" s="243"/>
      <c r="AB72" s="243"/>
      <c r="AC72" s="243"/>
      <c r="AD72" s="243"/>
      <c r="AE72" s="243"/>
      <c r="AF72" s="291"/>
      <c r="AG72" s="243"/>
      <c r="AH72" s="243"/>
      <c r="AI72" s="243"/>
      <c r="AJ72" s="243"/>
      <c r="AK72" s="513">
        <f>V72+T72+R72+P72+N72+L72+J72+H72+X72+Z72+AB72+AD72+AF72+AH72+AJ72</f>
        <v>117.25</v>
      </c>
      <c r="AL72" s="452">
        <v>17</v>
      </c>
      <c r="AM72" s="449"/>
      <c r="AN72" s="449"/>
      <c r="AO72" s="449"/>
      <c r="AP72" s="449"/>
      <c r="AQ72" s="449"/>
      <c r="AR72" s="449"/>
      <c r="AS72" s="449"/>
      <c r="AT72" s="449"/>
      <c r="AU72" s="449"/>
      <c r="AV72" s="449"/>
      <c r="AW72" s="449"/>
      <c r="AX72" s="449"/>
      <c r="AY72" s="449"/>
      <c r="AZ72" s="449"/>
      <c r="BA72" s="449"/>
      <c r="BB72" s="449"/>
      <c r="BC72" s="449"/>
      <c r="BD72" s="449"/>
      <c r="BE72" s="449"/>
      <c r="BF72" s="449"/>
      <c r="BG72" s="449"/>
      <c r="BH72" s="449"/>
      <c r="BI72" s="449"/>
      <c r="BJ72" s="449"/>
      <c r="BK72" s="449"/>
      <c r="BL72" s="449"/>
      <c r="BM72" s="449"/>
      <c r="BN72" s="449"/>
      <c r="BO72" s="449"/>
      <c r="BP72" s="449"/>
      <c r="BQ72" s="449"/>
      <c r="BR72" s="449"/>
      <c r="BS72" s="449"/>
      <c r="BT72" s="449"/>
      <c r="BU72" s="449"/>
      <c r="BV72" s="449"/>
      <c r="BW72" s="449"/>
      <c r="BX72" s="449"/>
      <c r="BY72" s="449"/>
      <c r="BZ72" s="449"/>
      <c r="CA72" s="449"/>
      <c r="CB72" s="449"/>
      <c r="CC72" s="449"/>
      <c r="CD72" s="449"/>
      <c r="CE72" s="449"/>
      <c r="CF72" s="449"/>
      <c r="CG72" s="449"/>
      <c r="CH72" s="449"/>
      <c r="CI72" s="449"/>
      <c r="CJ72" s="449"/>
      <c r="CK72" s="449"/>
      <c r="CL72" s="449"/>
      <c r="CM72" s="449"/>
      <c r="CN72" s="449"/>
      <c r="CO72" s="449"/>
      <c r="CP72" s="449"/>
      <c r="CQ72" s="449"/>
      <c r="CR72" s="449"/>
      <c r="CS72" s="449"/>
      <c r="CT72" s="449"/>
      <c r="CU72" s="449"/>
      <c r="CV72" s="449"/>
      <c r="CW72" s="449"/>
      <c r="CX72" s="449"/>
      <c r="CY72" s="449"/>
      <c r="CZ72" s="449"/>
      <c r="DA72" s="449"/>
      <c r="DB72" s="449"/>
      <c r="DC72" s="449"/>
      <c r="DD72" s="449"/>
      <c r="DE72" s="449"/>
      <c r="DF72" s="449"/>
      <c r="DG72" s="449"/>
      <c r="DH72" s="449"/>
      <c r="DI72" s="449"/>
    </row>
    <row r="73" spans="1:113" s="491" customFormat="1" ht="15" customHeight="1" x14ac:dyDescent="0.2">
      <c r="A73" s="336">
        <v>18</v>
      </c>
      <c r="B73" s="313" t="s">
        <v>274</v>
      </c>
      <c r="C73" s="313" t="s">
        <v>443</v>
      </c>
      <c r="D73" s="313" t="s">
        <v>273</v>
      </c>
      <c r="E73" s="496">
        <v>2003</v>
      </c>
      <c r="F73" s="501" t="s">
        <v>231</v>
      </c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>
        <v>2</v>
      </c>
      <c r="AD73" s="244">
        <v>48</v>
      </c>
      <c r="AE73" s="244">
        <v>2</v>
      </c>
      <c r="AF73" s="244">
        <v>24</v>
      </c>
      <c r="AG73" s="244">
        <v>22</v>
      </c>
      <c r="AH73" s="244">
        <v>36</v>
      </c>
      <c r="AI73" s="244"/>
      <c r="AJ73" s="244"/>
      <c r="AK73" s="513">
        <f>V73+T73+R73+P73+N73+L73+J73+H73+X73+Z73+AB73+AD73+AF73+AH73+AJ73</f>
        <v>108</v>
      </c>
      <c r="AL73" s="452">
        <v>18</v>
      </c>
      <c r="AM73" s="449"/>
      <c r="AN73" s="449"/>
      <c r="AO73" s="449"/>
      <c r="AP73" s="449"/>
      <c r="AQ73" s="449"/>
      <c r="AR73" s="449"/>
      <c r="AS73" s="449"/>
      <c r="AT73" s="449"/>
      <c r="AU73" s="449"/>
      <c r="AV73" s="449"/>
      <c r="AW73" s="449"/>
      <c r="AX73" s="449"/>
      <c r="AY73" s="449"/>
      <c r="AZ73" s="449"/>
      <c r="BA73" s="449"/>
      <c r="BB73" s="449"/>
      <c r="BC73" s="449"/>
      <c r="BD73" s="449"/>
      <c r="BE73" s="449"/>
      <c r="BF73" s="449"/>
      <c r="BG73" s="449"/>
      <c r="BH73" s="449"/>
      <c r="BI73" s="449"/>
      <c r="BJ73" s="449"/>
      <c r="BK73" s="449"/>
      <c r="BL73" s="449"/>
      <c r="BM73" s="449"/>
      <c r="BN73" s="449"/>
      <c r="BO73" s="449"/>
      <c r="BP73" s="449"/>
      <c r="BQ73" s="449"/>
      <c r="BR73" s="449"/>
      <c r="BS73" s="449"/>
      <c r="BT73" s="449"/>
      <c r="BU73" s="449"/>
      <c r="BV73" s="449"/>
      <c r="BW73" s="449"/>
      <c r="BX73" s="449"/>
      <c r="BY73" s="449"/>
      <c r="BZ73" s="449"/>
      <c r="CA73" s="449"/>
      <c r="CB73" s="449"/>
      <c r="CC73" s="449"/>
      <c r="CD73" s="449"/>
      <c r="CE73" s="449"/>
      <c r="CF73" s="449"/>
      <c r="CG73" s="449"/>
      <c r="CH73" s="449"/>
      <c r="CI73" s="449"/>
      <c r="CJ73" s="449"/>
      <c r="CK73" s="449"/>
      <c r="CL73" s="449"/>
      <c r="CM73" s="449"/>
      <c r="CN73" s="449"/>
      <c r="CO73" s="449"/>
      <c r="CP73" s="449"/>
      <c r="CQ73" s="449"/>
      <c r="CR73" s="449"/>
      <c r="CS73" s="449"/>
      <c r="CT73" s="449"/>
      <c r="CU73" s="449"/>
      <c r="CV73" s="449"/>
      <c r="CW73" s="449"/>
      <c r="CX73" s="449"/>
      <c r="CY73" s="449"/>
      <c r="CZ73" s="449"/>
      <c r="DA73" s="449"/>
      <c r="DB73" s="449"/>
      <c r="DC73" s="449"/>
      <c r="DD73" s="449"/>
      <c r="DE73" s="449"/>
      <c r="DF73" s="449"/>
      <c r="DG73" s="449"/>
      <c r="DH73" s="449"/>
      <c r="DI73" s="449"/>
    </row>
    <row r="74" spans="1:113" s="491" customFormat="1" ht="15" customHeight="1" x14ac:dyDescent="0.2">
      <c r="A74" s="336">
        <v>19</v>
      </c>
      <c r="B74" s="313" t="s">
        <v>418</v>
      </c>
      <c r="C74" s="313" t="s">
        <v>394</v>
      </c>
      <c r="D74" s="313" t="s">
        <v>448</v>
      </c>
      <c r="E74" s="496">
        <v>2003</v>
      </c>
      <c r="F74" s="501" t="s">
        <v>241</v>
      </c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>
        <v>4</v>
      </c>
      <c r="X74" s="244">
        <v>45</v>
      </c>
      <c r="Y74" s="244">
        <v>7</v>
      </c>
      <c r="Z74" s="244">
        <v>20.25</v>
      </c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513">
        <f>V74+T74+R74+P74+N74+L74+J74+H74+X74+Z74+AB74+AD74+AF74+AH74+AJ74</f>
        <v>65.25</v>
      </c>
      <c r="AL74" s="452">
        <v>19</v>
      </c>
      <c r="AM74" s="449"/>
      <c r="AN74" s="449"/>
      <c r="AO74" s="449"/>
      <c r="AP74" s="449"/>
      <c r="AQ74" s="449"/>
      <c r="AR74" s="449"/>
      <c r="AS74" s="449"/>
      <c r="AT74" s="449"/>
      <c r="AU74" s="449"/>
      <c r="AV74" s="449"/>
      <c r="AW74" s="449"/>
      <c r="AX74" s="449"/>
      <c r="AY74" s="449"/>
      <c r="AZ74" s="449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/>
      <c r="BN74" s="449"/>
      <c r="BO74" s="449"/>
      <c r="BP74" s="449"/>
      <c r="BQ74" s="449"/>
      <c r="BR74" s="449"/>
      <c r="BS74" s="449"/>
      <c r="BT74" s="449"/>
      <c r="BU74" s="449"/>
      <c r="BV74" s="449"/>
      <c r="BW74" s="449"/>
      <c r="BX74" s="449"/>
      <c r="BY74" s="449"/>
      <c r="BZ74" s="449"/>
      <c r="CA74" s="449"/>
      <c r="CB74" s="449"/>
      <c r="CC74" s="449"/>
      <c r="CD74" s="449"/>
      <c r="CE74" s="449"/>
      <c r="CF74" s="449"/>
      <c r="CG74" s="449"/>
      <c r="CH74" s="449"/>
      <c r="CI74" s="449"/>
      <c r="CJ74" s="449"/>
      <c r="CK74" s="449"/>
      <c r="CL74" s="449"/>
      <c r="CM74" s="449"/>
      <c r="CN74" s="449"/>
      <c r="CO74" s="449"/>
      <c r="CP74" s="449"/>
      <c r="CQ74" s="449"/>
      <c r="CR74" s="449"/>
      <c r="CS74" s="449"/>
      <c r="CT74" s="449"/>
      <c r="CU74" s="449"/>
      <c r="CV74" s="449"/>
      <c r="CW74" s="449"/>
      <c r="CX74" s="449"/>
      <c r="CY74" s="449"/>
      <c r="CZ74" s="449"/>
      <c r="DA74" s="449"/>
      <c r="DB74" s="449"/>
      <c r="DC74" s="449"/>
      <c r="DD74" s="449"/>
      <c r="DE74" s="449"/>
      <c r="DF74" s="449"/>
      <c r="DG74" s="449"/>
      <c r="DH74" s="449"/>
      <c r="DI74" s="449"/>
    </row>
    <row r="75" spans="1:113" s="491" customFormat="1" ht="15" customHeight="1" x14ac:dyDescent="0.2">
      <c r="A75" s="336">
        <v>20</v>
      </c>
      <c r="B75" s="313" t="s">
        <v>245</v>
      </c>
      <c r="C75" s="313" t="s">
        <v>385</v>
      </c>
      <c r="D75" s="313" t="s">
        <v>447</v>
      </c>
      <c r="E75" s="496">
        <v>2003</v>
      </c>
      <c r="F75" s="501" t="s">
        <v>241</v>
      </c>
      <c r="G75" s="244"/>
      <c r="H75" s="244"/>
      <c r="I75" s="244"/>
      <c r="J75" s="244"/>
      <c r="K75" s="244">
        <v>6</v>
      </c>
      <c r="L75" s="244">
        <v>42</v>
      </c>
      <c r="M75" s="244">
        <v>4</v>
      </c>
      <c r="N75" s="244">
        <v>22.5</v>
      </c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  <c r="AJ75" s="244"/>
      <c r="AK75" s="513">
        <f>V75+T75+R75+P75+N75+L75+J75+H75+X75+Z75+AB75+AD75+AF75+AH75+AJ75</f>
        <v>64.5</v>
      </c>
      <c r="AL75" s="452">
        <v>20</v>
      </c>
      <c r="AM75" s="449"/>
      <c r="AN75" s="449"/>
      <c r="AO75" s="449"/>
      <c r="AP75" s="449"/>
      <c r="AQ75" s="449"/>
      <c r="AR75" s="449"/>
      <c r="AS75" s="449"/>
      <c r="AT75" s="449"/>
      <c r="AU75" s="449"/>
      <c r="AV75" s="449"/>
      <c r="AW75" s="449"/>
      <c r="AX75" s="449"/>
      <c r="AY75" s="449"/>
      <c r="AZ75" s="449"/>
      <c r="BA75" s="449"/>
      <c r="BB75" s="449"/>
      <c r="BC75" s="449"/>
      <c r="BD75" s="449"/>
      <c r="BE75" s="449"/>
      <c r="BF75" s="449"/>
      <c r="BG75" s="449"/>
      <c r="BH75" s="449"/>
      <c r="BI75" s="449"/>
      <c r="BJ75" s="449"/>
      <c r="BK75" s="449"/>
      <c r="BL75" s="449"/>
      <c r="BM75" s="449"/>
      <c r="BN75" s="449"/>
      <c r="BO75" s="449"/>
      <c r="BP75" s="449"/>
      <c r="BQ75" s="449"/>
      <c r="BR75" s="449"/>
      <c r="BS75" s="449"/>
      <c r="BT75" s="449"/>
      <c r="BU75" s="449"/>
      <c r="BV75" s="449"/>
      <c r="BW75" s="449"/>
      <c r="BX75" s="449"/>
      <c r="BY75" s="449"/>
      <c r="BZ75" s="449"/>
      <c r="CA75" s="449"/>
      <c r="CB75" s="449"/>
      <c r="CC75" s="449"/>
      <c r="CD75" s="449"/>
      <c r="CE75" s="449"/>
      <c r="CF75" s="449"/>
      <c r="CG75" s="449"/>
      <c r="CH75" s="449"/>
      <c r="CI75" s="449"/>
      <c r="CJ75" s="449"/>
      <c r="CK75" s="449"/>
      <c r="CL75" s="449"/>
      <c r="CM75" s="449"/>
      <c r="CN75" s="449"/>
      <c r="CO75" s="449"/>
      <c r="CP75" s="449"/>
      <c r="CQ75" s="449"/>
      <c r="CR75" s="449"/>
      <c r="CS75" s="449"/>
      <c r="CT75" s="449"/>
      <c r="CU75" s="449"/>
      <c r="CV75" s="449"/>
      <c r="CW75" s="449"/>
      <c r="CX75" s="449"/>
      <c r="CY75" s="449"/>
      <c r="CZ75" s="449"/>
      <c r="DA75" s="449"/>
      <c r="DB75" s="449"/>
      <c r="DC75" s="449"/>
      <c r="DD75" s="449"/>
      <c r="DE75" s="449"/>
      <c r="DF75" s="449"/>
      <c r="DG75" s="449"/>
      <c r="DH75" s="449"/>
      <c r="DI75" s="449"/>
    </row>
    <row r="76" spans="1:113" s="491" customFormat="1" ht="15" customHeight="1" x14ac:dyDescent="0.2">
      <c r="A76" s="336">
        <v>21</v>
      </c>
      <c r="B76" s="313" t="s">
        <v>381</v>
      </c>
      <c r="C76" s="313" t="s">
        <v>380</v>
      </c>
      <c r="D76" s="313" t="s">
        <v>446</v>
      </c>
      <c r="E76" s="496">
        <v>2003</v>
      </c>
      <c r="F76" s="501">
        <v>3</v>
      </c>
      <c r="G76" s="244"/>
      <c r="H76" s="244"/>
      <c r="I76" s="244"/>
      <c r="J76" s="244"/>
      <c r="K76" s="244"/>
      <c r="L76" s="244"/>
      <c r="M76" s="244"/>
      <c r="N76" s="244"/>
      <c r="O76" s="244">
        <v>5</v>
      </c>
      <c r="P76" s="244">
        <v>43.5</v>
      </c>
      <c r="Q76" s="244">
        <v>9</v>
      </c>
      <c r="R76" s="244">
        <v>18.75</v>
      </c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513">
        <f>V76+T76+R76+P76+N76+L76+J76+H76+X76+Z76+AB76+AD76+AF76+AH76+AJ76</f>
        <v>62.25</v>
      </c>
      <c r="AL76" s="452">
        <v>21</v>
      </c>
      <c r="AM76" s="449"/>
      <c r="AN76" s="449"/>
      <c r="AO76" s="449"/>
      <c r="AP76" s="449"/>
      <c r="AQ76" s="449"/>
      <c r="AR76" s="449"/>
      <c r="AS76" s="449"/>
      <c r="AT76" s="449"/>
      <c r="AU76" s="449"/>
      <c r="AV76" s="449"/>
      <c r="AW76" s="449"/>
      <c r="AX76" s="449"/>
      <c r="AY76" s="449"/>
      <c r="AZ76" s="449"/>
      <c r="BA76" s="449"/>
      <c r="BB76" s="449"/>
      <c r="BC76" s="449"/>
      <c r="BD76" s="449"/>
      <c r="BE76" s="449"/>
      <c r="BF76" s="449"/>
      <c r="BG76" s="449"/>
      <c r="BH76" s="449"/>
      <c r="BI76" s="449"/>
      <c r="BJ76" s="449"/>
      <c r="BK76" s="449"/>
      <c r="BL76" s="449"/>
      <c r="BM76" s="449"/>
      <c r="BN76" s="449"/>
      <c r="BO76" s="449"/>
      <c r="BP76" s="449"/>
      <c r="BQ76" s="449"/>
      <c r="BR76" s="449"/>
      <c r="BS76" s="449"/>
      <c r="BT76" s="449"/>
      <c r="BU76" s="449"/>
      <c r="BV76" s="449"/>
      <c r="BW76" s="449"/>
      <c r="BX76" s="449"/>
      <c r="BY76" s="449"/>
      <c r="BZ76" s="449"/>
      <c r="CA76" s="449"/>
      <c r="CB76" s="449"/>
      <c r="CC76" s="449"/>
      <c r="CD76" s="449"/>
      <c r="CE76" s="449"/>
      <c r="CF76" s="449"/>
      <c r="CG76" s="449"/>
      <c r="CH76" s="449"/>
      <c r="CI76" s="449"/>
      <c r="CJ76" s="449"/>
      <c r="CK76" s="449"/>
      <c r="CL76" s="449"/>
      <c r="CM76" s="449"/>
      <c r="CN76" s="449"/>
      <c r="CO76" s="449"/>
      <c r="CP76" s="449"/>
      <c r="CQ76" s="449"/>
      <c r="CR76" s="449"/>
      <c r="CS76" s="449"/>
      <c r="CT76" s="449"/>
      <c r="CU76" s="449"/>
      <c r="CV76" s="449"/>
      <c r="CW76" s="449"/>
      <c r="CX76" s="449"/>
      <c r="CY76" s="449"/>
      <c r="CZ76" s="449"/>
      <c r="DA76" s="449"/>
      <c r="DB76" s="449"/>
      <c r="DC76" s="449"/>
      <c r="DD76" s="449"/>
      <c r="DE76" s="449"/>
      <c r="DF76" s="449"/>
      <c r="DG76" s="449"/>
      <c r="DH76" s="449"/>
      <c r="DI76" s="449"/>
    </row>
    <row r="77" spans="1:113" s="491" customFormat="1" ht="15" customHeight="1" x14ac:dyDescent="0.2">
      <c r="A77" s="336">
        <v>22</v>
      </c>
      <c r="B77" s="313" t="s">
        <v>401</v>
      </c>
      <c r="C77" s="313" t="s">
        <v>400</v>
      </c>
      <c r="D77" s="313" t="s">
        <v>445</v>
      </c>
      <c r="E77" s="496">
        <v>2004</v>
      </c>
      <c r="F77" s="501" t="s">
        <v>231</v>
      </c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>
        <v>5</v>
      </c>
      <c r="X77" s="244">
        <v>43.5</v>
      </c>
      <c r="Y77" s="244">
        <v>13</v>
      </c>
      <c r="Z77" s="244">
        <v>16.5</v>
      </c>
      <c r="AA77" s="244"/>
      <c r="AB77" s="244"/>
      <c r="AC77" s="244"/>
      <c r="AD77" s="244"/>
      <c r="AE77" s="244"/>
      <c r="AF77" s="244"/>
      <c r="AG77" s="244"/>
      <c r="AH77" s="244"/>
      <c r="AI77" s="244"/>
      <c r="AJ77" s="244"/>
      <c r="AK77" s="513">
        <f>V77+T77+R77+P77+N77+L77+J77+H77+X77+Z77+AB77+AD77+AF77+AH77+AJ77</f>
        <v>60</v>
      </c>
      <c r="AL77" s="452">
        <v>22</v>
      </c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  <c r="BD77" s="449"/>
      <c r="BE77" s="449"/>
      <c r="BF77" s="449"/>
      <c r="BG77" s="449"/>
      <c r="BH77" s="449"/>
      <c r="BI77" s="449"/>
      <c r="BJ77" s="449"/>
      <c r="BK77" s="449"/>
      <c r="BL77" s="449"/>
      <c r="BM77" s="449"/>
      <c r="BN77" s="449"/>
      <c r="BO77" s="449"/>
      <c r="BP77" s="449"/>
      <c r="BQ77" s="449"/>
      <c r="BR77" s="449"/>
      <c r="BS77" s="449"/>
      <c r="BT77" s="449"/>
      <c r="BU77" s="449"/>
      <c r="BV77" s="449"/>
      <c r="BW77" s="449"/>
      <c r="BX77" s="449"/>
      <c r="BY77" s="449"/>
      <c r="BZ77" s="449"/>
      <c r="CA77" s="449"/>
      <c r="CB77" s="449"/>
      <c r="CC77" s="449"/>
      <c r="CD77" s="449"/>
      <c r="CE77" s="449"/>
      <c r="CF77" s="449"/>
      <c r="CG77" s="449"/>
      <c r="CH77" s="449"/>
      <c r="CI77" s="449"/>
      <c r="CJ77" s="449"/>
      <c r="CK77" s="449"/>
      <c r="CL77" s="449"/>
      <c r="CM77" s="449"/>
      <c r="CN77" s="449"/>
      <c r="CO77" s="449"/>
      <c r="CP77" s="449"/>
      <c r="CQ77" s="449"/>
      <c r="CR77" s="449"/>
      <c r="CS77" s="449"/>
      <c r="CT77" s="449"/>
      <c r="CU77" s="449"/>
      <c r="CV77" s="449"/>
      <c r="CW77" s="449"/>
      <c r="CX77" s="449"/>
      <c r="CY77" s="449"/>
      <c r="CZ77" s="449"/>
      <c r="DA77" s="449"/>
      <c r="DB77" s="449"/>
      <c r="DC77" s="449"/>
      <c r="DD77" s="449"/>
      <c r="DE77" s="449"/>
      <c r="DF77" s="449"/>
      <c r="DG77" s="449"/>
      <c r="DH77" s="449"/>
      <c r="DI77" s="449"/>
    </row>
    <row r="78" spans="1:113" s="491" customFormat="1" ht="15" customHeight="1" x14ac:dyDescent="0.2">
      <c r="A78" s="336">
        <v>23</v>
      </c>
      <c r="B78" s="313" t="s">
        <v>407</v>
      </c>
      <c r="C78" s="313" t="s">
        <v>406</v>
      </c>
      <c r="D78" s="313" t="s">
        <v>444</v>
      </c>
      <c r="E78" s="496">
        <v>2003</v>
      </c>
      <c r="F78" s="501" t="s">
        <v>391</v>
      </c>
      <c r="G78" s="244"/>
      <c r="H78" s="244"/>
      <c r="I78" s="244"/>
      <c r="J78" s="244"/>
      <c r="K78" s="244"/>
      <c r="L78" s="244"/>
      <c r="M78" s="244"/>
      <c r="N78" s="244"/>
      <c r="O78" s="244">
        <v>15</v>
      </c>
      <c r="P78" s="244">
        <v>31</v>
      </c>
      <c r="Q78" s="244">
        <v>18</v>
      </c>
      <c r="R78" s="244">
        <v>14</v>
      </c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513">
        <f>V78+T78+R78+P78+N78+L78+J78+H78+X78+Z78+AB78+AD78+AF78+AH78+AJ78</f>
        <v>45</v>
      </c>
      <c r="AL78" s="452">
        <v>23</v>
      </c>
      <c r="AM78" s="449"/>
      <c r="AN78" s="449"/>
      <c r="AO78" s="449"/>
      <c r="AP78" s="449"/>
      <c r="AQ78" s="449"/>
      <c r="AR78" s="449"/>
      <c r="AS78" s="449"/>
      <c r="AT78" s="449"/>
      <c r="AU78" s="449"/>
      <c r="AV78" s="449"/>
      <c r="AW78" s="449"/>
      <c r="AX78" s="449"/>
      <c r="AY78" s="449"/>
      <c r="AZ78" s="449"/>
      <c r="BA78" s="449"/>
      <c r="BB78" s="449"/>
      <c r="BC78" s="449"/>
      <c r="BD78" s="449"/>
      <c r="BE78" s="449"/>
      <c r="BF78" s="449"/>
      <c r="BG78" s="449"/>
      <c r="BH78" s="449"/>
      <c r="BI78" s="449"/>
      <c r="BJ78" s="449"/>
      <c r="BK78" s="449"/>
      <c r="BL78" s="449"/>
      <c r="BM78" s="449"/>
      <c r="BN78" s="449"/>
      <c r="BO78" s="449"/>
      <c r="BP78" s="449"/>
      <c r="BQ78" s="449"/>
      <c r="BR78" s="449"/>
      <c r="BS78" s="449"/>
      <c r="BT78" s="449"/>
      <c r="BU78" s="449"/>
      <c r="BV78" s="449"/>
      <c r="BW78" s="449"/>
      <c r="BX78" s="449"/>
      <c r="BY78" s="449"/>
      <c r="BZ78" s="449"/>
      <c r="CA78" s="449"/>
      <c r="CB78" s="449"/>
      <c r="CC78" s="449"/>
      <c r="CD78" s="449"/>
      <c r="CE78" s="449"/>
      <c r="CF78" s="449"/>
      <c r="CG78" s="449"/>
      <c r="CH78" s="449"/>
      <c r="CI78" s="449"/>
      <c r="CJ78" s="449"/>
      <c r="CK78" s="449"/>
      <c r="CL78" s="449"/>
      <c r="CM78" s="449"/>
      <c r="CN78" s="449"/>
      <c r="CO78" s="449"/>
      <c r="CP78" s="449"/>
      <c r="CQ78" s="449"/>
      <c r="CR78" s="449"/>
      <c r="CS78" s="449"/>
      <c r="CT78" s="449"/>
      <c r="CU78" s="449"/>
      <c r="CV78" s="449"/>
      <c r="CW78" s="449"/>
      <c r="CX78" s="449"/>
      <c r="CY78" s="449"/>
      <c r="CZ78" s="449"/>
      <c r="DA78" s="449"/>
      <c r="DB78" s="449"/>
      <c r="DC78" s="449"/>
      <c r="DD78" s="449"/>
      <c r="DE78" s="449"/>
      <c r="DF78" s="449"/>
      <c r="DG78" s="449"/>
      <c r="DH78" s="449"/>
      <c r="DI78" s="449"/>
    </row>
    <row r="79" spans="1:113" s="491" customFormat="1" ht="15" customHeight="1" x14ac:dyDescent="0.2">
      <c r="A79" s="336">
        <v>24</v>
      </c>
      <c r="B79" s="313" t="s">
        <v>236</v>
      </c>
      <c r="C79" s="313" t="s">
        <v>443</v>
      </c>
      <c r="D79" s="313" t="s">
        <v>442</v>
      </c>
      <c r="E79" s="496">
        <v>2003</v>
      </c>
      <c r="F79" s="501" t="s">
        <v>231</v>
      </c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>
        <v>5</v>
      </c>
      <c r="AD79" s="244">
        <v>43.5</v>
      </c>
      <c r="AE79" s="244"/>
      <c r="AF79" s="244"/>
      <c r="AG79" s="244"/>
      <c r="AH79" s="244"/>
      <c r="AI79" s="244"/>
      <c r="AJ79" s="244"/>
      <c r="AK79" s="513">
        <f>V79+T79+R79+P79+N79+L79+J79+H79+X79+Z79+AB79+AD79+AF79+AH79+AJ79</f>
        <v>43.5</v>
      </c>
      <c r="AL79" s="452">
        <v>24</v>
      </c>
      <c r="AM79" s="449"/>
      <c r="AN79" s="449"/>
      <c r="AO79" s="449"/>
      <c r="AP79" s="449"/>
      <c r="AQ79" s="449"/>
      <c r="AR79" s="449"/>
      <c r="AS79" s="449"/>
      <c r="AT79" s="449"/>
      <c r="AU79" s="449"/>
      <c r="AV79" s="449"/>
      <c r="AW79" s="449"/>
      <c r="AX79" s="449"/>
      <c r="AY79" s="449"/>
      <c r="AZ79" s="449"/>
      <c r="BA79" s="449"/>
      <c r="BB79" s="449"/>
      <c r="BC79" s="449"/>
      <c r="BD79" s="449"/>
      <c r="BE79" s="449"/>
      <c r="BF79" s="449"/>
      <c r="BG79" s="449"/>
      <c r="BH79" s="449"/>
      <c r="BI79" s="449"/>
      <c r="BJ79" s="449"/>
      <c r="BK79" s="449"/>
      <c r="BL79" s="449"/>
      <c r="BM79" s="449"/>
      <c r="BN79" s="449"/>
      <c r="BO79" s="449"/>
      <c r="BP79" s="449"/>
      <c r="BQ79" s="449"/>
      <c r="BR79" s="449"/>
      <c r="BS79" s="449"/>
      <c r="BT79" s="449"/>
      <c r="BU79" s="449"/>
      <c r="BV79" s="449"/>
      <c r="BW79" s="449"/>
      <c r="BX79" s="449"/>
      <c r="BY79" s="449"/>
      <c r="BZ79" s="449"/>
      <c r="CA79" s="449"/>
      <c r="CB79" s="449"/>
      <c r="CC79" s="449"/>
      <c r="CD79" s="449"/>
      <c r="CE79" s="449"/>
      <c r="CF79" s="449"/>
      <c r="CG79" s="449"/>
      <c r="CH79" s="449"/>
      <c r="CI79" s="449"/>
      <c r="CJ79" s="449"/>
      <c r="CK79" s="449"/>
      <c r="CL79" s="449"/>
      <c r="CM79" s="449"/>
      <c r="CN79" s="449"/>
      <c r="CO79" s="449"/>
      <c r="CP79" s="449"/>
      <c r="CQ79" s="449"/>
      <c r="CR79" s="449"/>
      <c r="CS79" s="449"/>
      <c r="CT79" s="449"/>
      <c r="CU79" s="449"/>
      <c r="CV79" s="449"/>
      <c r="CW79" s="449"/>
      <c r="CX79" s="449"/>
      <c r="CY79" s="449"/>
      <c r="CZ79" s="449"/>
      <c r="DA79" s="449"/>
      <c r="DB79" s="449"/>
      <c r="DC79" s="449"/>
      <c r="DD79" s="449"/>
      <c r="DE79" s="449"/>
      <c r="DF79" s="449"/>
      <c r="DG79" s="449"/>
      <c r="DH79" s="449"/>
      <c r="DI79" s="449"/>
    </row>
    <row r="80" spans="1:113" s="491" customFormat="1" ht="15" customHeight="1" x14ac:dyDescent="0.2">
      <c r="A80" s="336">
        <v>25</v>
      </c>
      <c r="B80" s="313" t="s">
        <v>384</v>
      </c>
      <c r="C80" s="313" t="s">
        <v>441</v>
      </c>
      <c r="D80" s="313" t="s">
        <v>440</v>
      </c>
      <c r="E80" s="496">
        <v>2003</v>
      </c>
      <c r="F80" s="501" t="s">
        <v>231</v>
      </c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>
        <v>26</v>
      </c>
      <c r="Y80" s="244">
        <v>14</v>
      </c>
      <c r="Z80" s="244">
        <v>16</v>
      </c>
      <c r="AA80" s="244"/>
      <c r="AB80" s="244"/>
      <c r="AC80" s="244"/>
      <c r="AD80" s="244"/>
      <c r="AE80" s="244"/>
      <c r="AF80" s="244"/>
      <c r="AG80" s="244"/>
      <c r="AH80" s="244"/>
      <c r="AI80" s="244"/>
      <c r="AJ80" s="244"/>
      <c r="AK80" s="513">
        <f>V80+T80+R80+P80+N80+L80+J80+H80+X80+Z80+AB80+AD80+AF80+AH80+AJ80</f>
        <v>42</v>
      </c>
      <c r="AL80" s="452">
        <v>25</v>
      </c>
      <c r="AM80" s="449"/>
      <c r="AN80" s="449"/>
      <c r="AO80" s="449"/>
      <c r="AP80" s="449"/>
      <c r="AQ80" s="449"/>
      <c r="AR80" s="449"/>
      <c r="AS80" s="449"/>
      <c r="AT80" s="449"/>
      <c r="AU80" s="449"/>
      <c r="AV80" s="449"/>
      <c r="AW80" s="449"/>
      <c r="AX80" s="449"/>
      <c r="AY80" s="449"/>
      <c r="AZ80" s="449"/>
      <c r="BA80" s="449"/>
      <c r="BB80" s="449"/>
      <c r="BC80" s="449"/>
      <c r="BD80" s="449"/>
      <c r="BE80" s="449"/>
      <c r="BF80" s="449"/>
      <c r="BG80" s="449"/>
      <c r="BH80" s="449"/>
      <c r="BI80" s="449"/>
      <c r="BJ80" s="449"/>
      <c r="BK80" s="449"/>
      <c r="BL80" s="449"/>
      <c r="BM80" s="449"/>
      <c r="BN80" s="449"/>
      <c r="BO80" s="449"/>
      <c r="BP80" s="449"/>
      <c r="BQ80" s="449"/>
      <c r="BR80" s="449"/>
      <c r="BS80" s="449"/>
      <c r="BT80" s="449"/>
      <c r="BU80" s="449"/>
      <c r="BV80" s="449"/>
      <c r="BW80" s="449"/>
      <c r="BX80" s="449"/>
      <c r="BY80" s="449"/>
      <c r="BZ80" s="449"/>
      <c r="CA80" s="449"/>
      <c r="CB80" s="449"/>
      <c r="CC80" s="449"/>
      <c r="CD80" s="449"/>
      <c r="CE80" s="449"/>
      <c r="CF80" s="449"/>
      <c r="CG80" s="449"/>
      <c r="CH80" s="449"/>
      <c r="CI80" s="449"/>
      <c r="CJ80" s="449"/>
      <c r="CK80" s="449"/>
      <c r="CL80" s="449"/>
      <c r="CM80" s="449"/>
      <c r="CN80" s="449"/>
      <c r="CO80" s="449"/>
      <c r="CP80" s="449"/>
      <c r="CQ80" s="449"/>
      <c r="CR80" s="449"/>
      <c r="CS80" s="449"/>
      <c r="CT80" s="449"/>
      <c r="CU80" s="449"/>
      <c r="CV80" s="449"/>
      <c r="CW80" s="449"/>
      <c r="CX80" s="449"/>
      <c r="CY80" s="449"/>
      <c r="CZ80" s="449"/>
      <c r="DA80" s="449"/>
      <c r="DB80" s="449"/>
      <c r="DC80" s="449"/>
      <c r="DD80" s="449"/>
      <c r="DE80" s="449"/>
      <c r="DF80" s="449"/>
      <c r="DG80" s="449"/>
      <c r="DH80" s="449"/>
      <c r="DI80" s="449"/>
    </row>
    <row r="81" spans="1:113" s="491" customFormat="1" ht="15" customHeight="1" x14ac:dyDescent="0.2">
      <c r="A81" s="336">
        <v>26</v>
      </c>
      <c r="B81" s="313" t="s">
        <v>381</v>
      </c>
      <c r="C81" s="313" t="s">
        <v>380</v>
      </c>
      <c r="D81" s="313" t="s">
        <v>439</v>
      </c>
      <c r="E81" s="496">
        <v>2003</v>
      </c>
      <c r="F81" s="486" t="s">
        <v>391</v>
      </c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>
        <v>14</v>
      </c>
      <c r="R81" s="244">
        <v>16</v>
      </c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513">
        <f>V81+T81+R81+P81+N81+L81+J81+H81+X81+Z81+AB81+AD81+AF81+AH81+AJ81</f>
        <v>16</v>
      </c>
      <c r="AL81" s="452">
        <v>26</v>
      </c>
      <c r="AM81" s="449"/>
      <c r="AN81" s="449"/>
      <c r="AO81" s="449"/>
      <c r="AP81" s="449"/>
      <c r="AQ81" s="449"/>
      <c r="AR81" s="449"/>
      <c r="AS81" s="449"/>
      <c r="AT81" s="449"/>
      <c r="AU81" s="449"/>
      <c r="AV81" s="449"/>
      <c r="AW81" s="449"/>
      <c r="AX81" s="449"/>
      <c r="AY81" s="449"/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49"/>
      <c r="BL81" s="449"/>
      <c r="BM81" s="449"/>
      <c r="BN81" s="449"/>
      <c r="BO81" s="449"/>
      <c r="BP81" s="449"/>
      <c r="BQ81" s="449"/>
      <c r="BR81" s="449"/>
      <c r="BS81" s="449"/>
      <c r="BT81" s="449"/>
      <c r="BU81" s="449"/>
      <c r="BV81" s="449"/>
      <c r="BW81" s="449"/>
      <c r="BX81" s="449"/>
      <c r="BY81" s="449"/>
      <c r="BZ81" s="449"/>
      <c r="CA81" s="449"/>
      <c r="CB81" s="449"/>
      <c r="CC81" s="449"/>
      <c r="CD81" s="449"/>
      <c r="CE81" s="449"/>
      <c r="CF81" s="449"/>
      <c r="CG81" s="449"/>
      <c r="CH81" s="449"/>
      <c r="CI81" s="449"/>
      <c r="CJ81" s="449"/>
      <c r="CK81" s="449"/>
      <c r="CL81" s="449"/>
      <c r="CM81" s="449"/>
      <c r="CN81" s="449"/>
      <c r="CO81" s="449"/>
      <c r="CP81" s="449"/>
      <c r="CQ81" s="449"/>
      <c r="CR81" s="449"/>
      <c r="CS81" s="449"/>
      <c r="CT81" s="449"/>
      <c r="CU81" s="449"/>
      <c r="CV81" s="449"/>
      <c r="CW81" s="449"/>
      <c r="CX81" s="449"/>
      <c r="CY81" s="449"/>
      <c r="CZ81" s="449"/>
      <c r="DA81" s="449"/>
      <c r="DB81" s="449"/>
      <c r="DC81" s="449"/>
      <c r="DD81" s="449"/>
      <c r="DE81" s="449"/>
      <c r="DF81" s="449"/>
      <c r="DG81" s="449"/>
      <c r="DH81" s="449"/>
      <c r="DI81" s="449"/>
    </row>
    <row r="82" spans="1:113" s="491" customFormat="1" ht="17.25" customHeight="1" x14ac:dyDescent="0.25">
      <c r="A82" s="297" t="s">
        <v>438</v>
      </c>
      <c r="B82" s="282"/>
      <c r="C82" s="282"/>
      <c r="D82" s="282"/>
      <c r="E82" s="510"/>
      <c r="F82" s="512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1"/>
      <c r="X82" s="511"/>
      <c r="Y82" s="511"/>
      <c r="Z82" s="511"/>
      <c r="AA82" s="510"/>
      <c r="AB82" s="510"/>
      <c r="AC82" s="510"/>
      <c r="AD82" s="510"/>
      <c r="AE82" s="488"/>
      <c r="AF82" s="510"/>
      <c r="AG82" s="510"/>
      <c r="AH82" s="510"/>
      <c r="AI82" s="510"/>
      <c r="AJ82" s="510"/>
      <c r="AK82" s="453"/>
      <c r="AL82" s="509"/>
      <c r="AM82" s="449"/>
      <c r="AN82" s="449"/>
      <c r="AO82" s="449"/>
      <c r="AP82" s="449"/>
      <c r="AQ82" s="449"/>
      <c r="AR82" s="449"/>
      <c r="AS82" s="449"/>
      <c r="AT82" s="449"/>
      <c r="AU82" s="449"/>
      <c r="AV82" s="449"/>
      <c r="AW82" s="449"/>
      <c r="AX82" s="449"/>
      <c r="AY82" s="449"/>
      <c r="AZ82" s="449"/>
      <c r="BA82" s="449"/>
      <c r="BB82" s="449"/>
      <c r="BC82" s="449"/>
      <c r="BD82" s="449"/>
      <c r="BE82" s="449"/>
      <c r="BF82" s="449"/>
      <c r="BG82" s="449"/>
      <c r="BH82" s="449"/>
      <c r="BI82" s="449"/>
      <c r="BJ82" s="449"/>
      <c r="BK82" s="449"/>
      <c r="BL82" s="449"/>
      <c r="BM82" s="449"/>
      <c r="BN82" s="449"/>
      <c r="BO82" s="449"/>
      <c r="BP82" s="449"/>
      <c r="BQ82" s="449"/>
      <c r="BR82" s="449"/>
      <c r="BS82" s="449"/>
      <c r="BT82" s="449"/>
      <c r="BU82" s="449"/>
      <c r="BV82" s="449"/>
      <c r="BW82" s="449"/>
      <c r="BX82" s="449"/>
      <c r="BY82" s="449"/>
      <c r="BZ82" s="449"/>
      <c r="CA82" s="449"/>
      <c r="CB82" s="449"/>
      <c r="CC82" s="449"/>
      <c r="CD82" s="449"/>
      <c r="CE82" s="449"/>
      <c r="CF82" s="449"/>
      <c r="CG82" s="449"/>
      <c r="CH82" s="449"/>
      <c r="CI82" s="449"/>
      <c r="CJ82" s="449"/>
      <c r="CK82" s="449"/>
      <c r="CL82" s="449"/>
      <c r="CM82" s="449"/>
      <c r="CN82" s="449"/>
      <c r="CO82" s="449"/>
      <c r="CP82" s="449"/>
      <c r="CQ82" s="449"/>
      <c r="CR82" s="449"/>
      <c r="CS82" s="449"/>
      <c r="CT82" s="449"/>
      <c r="CU82" s="449"/>
      <c r="CV82" s="449"/>
      <c r="CW82" s="449"/>
      <c r="CX82" s="449"/>
      <c r="CY82" s="449"/>
      <c r="CZ82" s="449"/>
      <c r="DA82" s="449"/>
      <c r="DB82" s="449"/>
      <c r="DC82" s="449"/>
      <c r="DD82" s="449"/>
      <c r="DE82" s="449"/>
      <c r="DF82" s="449"/>
      <c r="DG82" s="449"/>
      <c r="DH82" s="449"/>
      <c r="DI82" s="449"/>
    </row>
    <row r="83" spans="1:113" s="491" customFormat="1" ht="13.5" customHeight="1" x14ac:dyDescent="0.2">
      <c r="A83" s="336">
        <v>1</v>
      </c>
      <c r="B83" s="337" t="s">
        <v>240</v>
      </c>
      <c r="C83" s="337" t="s">
        <v>385</v>
      </c>
      <c r="D83" s="337" t="s">
        <v>266</v>
      </c>
      <c r="E83" s="336">
        <v>2004</v>
      </c>
      <c r="F83" s="501">
        <v>2</v>
      </c>
      <c r="G83" s="244"/>
      <c r="H83" s="344"/>
      <c r="I83" s="344"/>
      <c r="J83" s="344"/>
      <c r="K83" s="344">
        <v>2</v>
      </c>
      <c r="L83" s="344">
        <v>48</v>
      </c>
      <c r="M83" s="344">
        <v>3</v>
      </c>
      <c r="N83" s="344">
        <v>23.25</v>
      </c>
      <c r="O83" s="344">
        <v>11</v>
      </c>
      <c r="P83" s="344">
        <v>35</v>
      </c>
      <c r="Q83" s="344">
        <v>5</v>
      </c>
      <c r="R83" s="344">
        <v>21.75</v>
      </c>
      <c r="S83" s="344"/>
      <c r="T83" s="344"/>
      <c r="U83" s="344"/>
      <c r="V83" s="344"/>
      <c r="W83" s="344">
        <v>5</v>
      </c>
      <c r="X83" s="344">
        <v>65.25</v>
      </c>
      <c r="Y83" s="344">
        <v>3</v>
      </c>
      <c r="Z83" s="344">
        <v>34.869999999999997</v>
      </c>
      <c r="AA83" s="344">
        <v>19</v>
      </c>
      <c r="AB83" s="344">
        <v>40.5</v>
      </c>
      <c r="AC83" s="344">
        <v>1</v>
      </c>
      <c r="AD83" s="344">
        <v>50</v>
      </c>
      <c r="AE83" s="242">
        <v>1</v>
      </c>
      <c r="AF83" s="344">
        <v>25</v>
      </c>
      <c r="AG83" s="344">
        <v>6</v>
      </c>
      <c r="AH83" s="344">
        <v>63</v>
      </c>
      <c r="AI83" s="344">
        <v>3</v>
      </c>
      <c r="AJ83" s="495">
        <v>34.869999999999997</v>
      </c>
      <c r="AK83" s="453">
        <f>V83+T83+R83+P83+N83+L83+J83+H83+X83+Z83+AB83+AD83+AF83+AH83+AJ83</f>
        <v>441.49</v>
      </c>
      <c r="AL83" s="452">
        <v>1</v>
      </c>
      <c r="AM83" s="449"/>
      <c r="AN83" s="449"/>
      <c r="AO83" s="449"/>
      <c r="AP83" s="449"/>
      <c r="AQ83" s="449"/>
      <c r="AR83" s="449"/>
      <c r="AS83" s="449"/>
      <c r="AT83" s="449"/>
      <c r="AU83" s="449"/>
      <c r="AV83" s="449"/>
      <c r="AW83" s="449"/>
      <c r="AX83" s="449"/>
      <c r="AY83" s="449"/>
      <c r="AZ83" s="449"/>
      <c r="BA83" s="449"/>
      <c r="BB83" s="449"/>
      <c r="BC83" s="449"/>
      <c r="BD83" s="449"/>
      <c r="BE83" s="449"/>
      <c r="BF83" s="449"/>
      <c r="BG83" s="449"/>
      <c r="BH83" s="449"/>
      <c r="BI83" s="449"/>
      <c r="BJ83" s="449"/>
      <c r="BK83" s="449"/>
      <c r="BL83" s="449"/>
      <c r="BM83" s="449"/>
      <c r="BN83" s="449"/>
      <c r="BO83" s="449"/>
      <c r="BP83" s="449"/>
      <c r="BQ83" s="449"/>
      <c r="BR83" s="449"/>
      <c r="BS83" s="449"/>
      <c r="BT83" s="449"/>
      <c r="BU83" s="449"/>
      <c r="BV83" s="449"/>
      <c r="BW83" s="449"/>
      <c r="BX83" s="449"/>
      <c r="BY83" s="449"/>
      <c r="BZ83" s="449"/>
      <c r="CA83" s="449"/>
      <c r="CB83" s="449"/>
      <c r="CC83" s="449"/>
      <c r="CD83" s="449"/>
      <c r="CE83" s="449"/>
      <c r="CF83" s="449"/>
      <c r="CG83" s="449"/>
      <c r="CH83" s="449"/>
      <c r="CI83" s="449"/>
      <c r="CJ83" s="449"/>
      <c r="CK83" s="449"/>
      <c r="CL83" s="449"/>
      <c r="CM83" s="449"/>
      <c r="CN83" s="449"/>
      <c r="CO83" s="449"/>
      <c r="CP83" s="449"/>
      <c r="CQ83" s="449"/>
      <c r="CR83" s="449"/>
      <c r="CS83" s="449"/>
      <c r="CT83" s="449"/>
      <c r="CU83" s="449"/>
      <c r="CV83" s="449"/>
      <c r="CW83" s="449"/>
      <c r="CX83" s="449"/>
      <c r="CY83" s="449"/>
      <c r="CZ83" s="449"/>
      <c r="DA83" s="449"/>
      <c r="DB83" s="449"/>
      <c r="DC83" s="449"/>
      <c r="DD83" s="449"/>
      <c r="DE83" s="449"/>
      <c r="DF83" s="449"/>
      <c r="DG83" s="449"/>
      <c r="DH83" s="449"/>
      <c r="DI83" s="449"/>
    </row>
    <row r="84" spans="1:113" s="491" customFormat="1" ht="12" customHeight="1" x14ac:dyDescent="0.2">
      <c r="A84" s="336">
        <v>2</v>
      </c>
      <c r="B84" s="337" t="s">
        <v>240</v>
      </c>
      <c r="C84" s="337" t="s">
        <v>385</v>
      </c>
      <c r="D84" s="337" t="s">
        <v>265</v>
      </c>
      <c r="E84" s="336">
        <v>2005</v>
      </c>
      <c r="F84" s="501">
        <v>2</v>
      </c>
      <c r="G84" s="500"/>
      <c r="H84" s="500"/>
      <c r="I84" s="242"/>
      <c r="J84" s="242"/>
      <c r="K84" s="242">
        <v>5</v>
      </c>
      <c r="L84" s="242">
        <v>43.5</v>
      </c>
      <c r="M84" s="242">
        <v>3</v>
      </c>
      <c r="N84" s="242">
        <v>23.25</v>
      </c>
      <c r="O84" s="242">
        <v>19</v>
      </c>
      <c r="P84" s="242">
        <v>27</v>
      </c>
      <c r="Q84" s="242">
        <v>4</v>
      </c>
      <c r="R84" s="242">
        <v>22.5</v>
      </c>
      <c r="S84" s="242"/>
      <c r="T84" s="242"/>
      <c r="U84" s="242"/>
      <c r="V84" s="242"/>
      <c r="W84" s="242">
        <v>3</v>
      </c>
      <c r="X84" s="242">
        <v>46.5</v>
      </c>
      <c r="Y84" s="242">
        <v>3</v>
      </c>
      <c r="Z84" s="242">
        <v>23.25</v>
      </c>
      <c r="AA84" s="242"/>
      <c r="AB84" s="242"/>
      <c r="AC84" s="242">
        <v>2</v>
      </c>
      <c r="AD84" s="242">
        <v>48</v>
      </c>
      <c r="AE84" s="242">
        <v>1</v>
      </c>
      <c r="AF84" s="242">
        <v>25</v>
      </c>
      <c r="AG84" s="242">
        <v>1</v>
      </c>
      <c r="AH84" s="242">
        <v>50</v>
      </c>
      <c r="AI84" s="242">
        <v>2</v>
      </c>
      <c r="AJ84" s="242">
        <v>24</v>
      </c>
      <c r="AK84" s="453">
        <f>V84+T84+R84+P84+N84+L84+J84+H84+X84+Z84+AB84+AD84+AF84+AH84+AJ84</f>
        <v>333</v>
      </c>
      <c r="AL84" s="452">
        <v>2</v>
      </c>
      <c r="AM84" s="449"/>
      <c r="AN84" s="449"/>
      <c r="AO84" s="449"/>
      <c r="AP84" s="449"/>
      <c r="AQ84" s="449"/>
      <c r="AR84" s="449"/>
      <c r="AS84" s="449"/>
      <c r="AT84" s="449"/>
      <c r="AU84" s="449"/>
      <c r="AV84" s="449"/>
      <c r="AW84" s="449"/>
      <c r="AX84" s="449"/>
      <c r="AY84" s="449"/>
      <c r="AZ84" s="449"/>
      <c r="BA84" s="449"/>
      <c r="BB84" s="449"/>
      <c r="BC84" s="449"/>
      <c r="BD84" s="449"/>
      <c r="BE84" s="449"/>
      <c r="BF84" s="449"/>
      <c r="BG84" s="449"/>
      <c r="BH84" s="449"/>
      <c r="BI84" s="449"/>
      <c r="BJ84" s="449"/>
      <c r="BK84" s="449"/>
      <c r="BL84" s="449"/>
      <c r="BM84" s="449"/>
      <c r="BN84" s="449"/>
      <c r="BO84" s="449"/>
      <c r="BP84" s="449"/>
      <c r="BQ84" s="449"/>
      <c r="BR84" s="449"/>
      <c r="BS84" s="449"/>
      <c r="BT84" s="449"/>
      <c r="BU84" s="449"/>
      <c r="BV84" s="449"/>
      <c r="BW84" s="449"/>
      <c r="BX84" s="449"/>
      <c r="BY84" s="449"/>
      <c r="BZ84" s="449"/>
      <c r="CA84" s="449"/>
      <c r="CB84" s="449"/>
      <c r="CC84" s="449"/>
      <c r="CD84" s="449"/>
      <c r="CE84" s="449"/>
      <c r="CF84" s="449"/>
      <c r="CG84" s="449"/>
      <c r="CH84" s="449"/>
      <c r="CI84" s="449"/>
      <c r="CJ84" s="449"/>
      <c r="CK84" s="449"/>
      <c r="CL84" s="449"/>
      <c r="CM84" s="449"/>
      <c r="CN84" s="449"/>
      <c r="CO84" s="449"/>
      <c r="CP84" s="449"/>
      <c r="CQ84" s="449"/>
      <c r="CR84" s="449"/>
      <c r="CS84" s="449"/>
      <c r="CT84" s="449"/>
      <c r="CU84" s="449"/>
      <c r="CV84" s="449"/>
      <c r="CW84" s="449"/>
      <c r="CX84" s="449"/>
      <c r="CY84" s="449"/>
      <c r="CZ84" s="449"/>
      <c r="DA84" s="449"/>
      <c r="DB84" s="449"/>
      <c r="DC84" s="449"/>
      <c r="DD84" s="449"/>
      <c r="DE84" s="449"/>
      <c r="DF84" s="449"/>
      <c r="DG84" s="449"/>
      <c r="DH84" s="449"/>
      <c r="DI84" s="449"/>
    </row>
    <row r="85" spans="1:113" s="491" customFormat="1" ht="12.75" customHeight="1" x14ac:dyDescent="0.2">
      <c r="A85" s="336">
        <v>3</v>
      </c>
      <c r="B85" s="337" t="s">
        <v>240</v>
      </c>
      <c r="C85" s="337" t="s">
        <v>385</v>
      </c>
      <c r="D85" s="337" t="s">
        <v>263</v>
      </c>
      <c r="E85" s="336">
        <v>2005</v>
      </c>
      <c r="F85" s="501">
        <v>2</v>
      </c>
      <c r="G85" s="500"/>
      <c r="H85" s="500"/>
      <c r="I85" s="242"/>
      <c r="J85" s="242"/>
      <c r="K85" s="242">
        <v>10</v>
      </c>
      <c r="L85" s="242">
        <v>36</v>
      </c>
      <c r="M85" s="242">
        <v>1</v>
      </c>
      <c r="N85" s="242">
        <v>25</v>
      </c>
      <c r="O85" s="242">
        <v>8</v>
      </c>
      <c r="P85" s="242">
        <v>39</v>
      </c>
      <c r="Q85" s="242">
        <v>4</v>
      </c>
      <c r="R85" s="242">
        <v>22.5</v>
      </c>
      <c r="S85" s="242"/>
      <c r="T85" s="242"/>
      <c r="U85" s="242"/>
      <c r="V85" s="242"/>
      <c r="W85" s="242">
        <v>6</v>
      </c>
      <c r="X85" s="242">
        <v>42</v>
      </c>
      <c r="Y85" s="242">
        <v>3</v>
      </c>
      <c r="Z85" s="242">
        <v>23.25</v>
      </c>
      <c r="AA85" s="242"/>
      <c r="AB85" s="242"/>
      <c r="AC85" s="242">
        <v>8</v>
      </c>
      <c r="AD85" s="242">
        <v>39</v>
      </c>
      <c r="AE85" s="242">
        <v>4</v>
      </c>
      <c r="AF85" s="259">
        <v>22.5</v>
      </c>
      <c r="AG85" s="242">
        <v>9</v>
      </c>
      <c r="AH85" s="242">
        <v>37.5</v>
      </c>
      <c r="AI85" s="242">
        <v>9</v>
      </c>
      <c r="AJ85" s="242">
        <v>18.75</v>
      </c>
      <c r="AK85" s="453">
        <f>V85+T85+R85+P85+N85+L85+J85+H85+X85+Z85+AB85+AD85+AF85+AH85+AJ85</f>
        <v>305.5</v>
      </c>
      <c r="AL85" s="452">
        <v>3</v>
      </c>
      <c r="AM85" s="449"/>
      <c r="AN85" s="449"/>
      <c r="AO85" s="449"/>
      <c r="AP85" s="449"/>
      <c r="AQ85" s="449"/>
      <c r="AR85" s="449"/>
      <c r="AS85" s="449"/>
      <c r="AT85" s="449"/>
      <c r="AU85" s="449"/>
      <c r="AV85" s="449"/>
      <c r="AW85" s="449"/>
      <c r="AX85" s="449"/>
      <c r="AY85" s="449"/>
      <c r="AZ85" s="449"/>
      <c r="BA85" s="449"/>
      <c r="BB85" s="449"/>
      <c r="BC85" s="449"/>
      <c r="BD85" s="449"/>
      <c r="BE85" s="449"/>
      <c r="BF85" s="449"/>
      <c r="BG85" s="449"/>
      <c r="BH85" s="449"/>
      <c r="BI85" s="449"/>
      <c r="BJ85" s="449"/>
      <c r="BK85" s="449"/>
      <c r="BL85" s="449"/>
      <c r="BM85" s="449"/>
      <c r="BN85" s="449"/>
      <c r="BO85" s="449"/>
      <c r="BP85" s="449"/>
      <c r="BQ85" s="449"/>
      <c r="BR85" s="449"/>
      <c r="BS85" s="449"/>
      <c r="BT85" s="449"/>
      <c r="BU85" s="449"/>
      <c r="BV85" s="449"/>
      <c r="BW85" s="449"/>
      <c r="BX85" s="449"/>
      <c r="BY85" s="449"/>
      <c r="BZ85" s="449"/>
      <c r="CA85" s="449"/>
      <c r="CB85" s="449"/>
      <c r="CC85" s="449"/>
      <c r="CD85" s="449"/>
      <c r="CE85" s="449"/>
      <c r="CF85" s="449"/>
      <c r="CG85" s="449"/>
      <c r="CH85" s="449"/>
      <c r="CI85" s="449"/>
      <c r="CJ85" s="449"/>
      <c r="CK85" s="449"/>
      <c r="CL85" s="449"/>
      <c r="CM85" s="449"/>
      <c r="CN85" s="449"/>
      <c r="CO85" s="449"/>
      <c r="CP85" s="449"/>
      <c r="CQ85" s="449"/>
      <c r="CR85" s="449"/>
      <c r="CS85" s="449"/>
      <c r="CT85" s="449"/>
      <c r="CU85" s="449"/>
      <c r="CV85" s="449"/>
      <c r="CW85" s="449"/>
      <c r="CX85" s="449"/>
      <c r="CY85" s="449"/>
      <c r="CZ85" s="449"/>
      <c r="DA85" s="449"/>
      <c r="DB85" s="449"/>
      <c r="DC85" s="449"/>
      <c r="DD85" s="449"/>
      <c r="DE85" s="449"/>
      <c r="DF85" s="449"/>
      <c r="DG85" s="449"/>
      <c r="DH85" s="449"/>
      <c r="DI85" s="449"/>
    </row>
    <row r="86" spans="1:113" s="491" customFormat="1" ht="12.75" customHeight="1" x14ac:dyDescent="0.2">
      <c r="A86" s="336">
        <v>4</v>
      </c>
      <c r="B86" s="313" t="s">
        <v>245</v>
      </c>
      <c r="C86" s="313" t="s">
        <v>385</v>
      </c>
      <c r="D86" s="313" t="s">
        <v>264</v>
      </c>
      <c r="E86" s="496">
        <v>2004</v>
      </c>
      <c r="F86" s="501">
        <v>3</v>
      </c>
      <c r="G86" s="244"/>
      <c r="H86" s="344"/>
      <c r="I86" s="344"/>
      <c r="J86" s="344"/>
      <c r="K86" s="344">
        <v>7</v>
      </c>
      <c r="L86" s="344">
        <v>40.5</v>
      </c>
      <c r="M86" s="344">
        <v>4</v>
      </c>
      <c r="N86" s="344">
        <v>22.5</v>
      </c>
      <c r="O86" s="344">
        <v>9</v>
      </c>
      <c r="P86" s="344">
        <v>37.5</v>
      </c>
      <c r="Q86" s="344">
        <v>1</v>
      </c>
      <c r="R86" s="344">
        <v>25</v>
      </c>
      <c r="S86" s="344"/>
      <c r="T86" s="344"/>
      <c r="U86" s="344"/>
      <c r="V86" s="344"/>
      <c r="W86" s="344"/>
      <c r="X86" s="344"/>
      <c r="Y86" s="344"/>
      <c r="Z86" s="344"/>
      <c r="AA86" s="344">
        <v>17</v>
      </c>
      <c r="AB86" s="344">
        <v>43.5</v>
      </c>
      <c r="AC86" s="344">
        <v>4</v>
      </c>
      <c r="AD86" s="344">
        <v>45.5</v>
      </c>
      <c r="AE86" s="242">
        <v>2</v>
      </c>
      <c r="AF86" s="344">
        <v>24</v>
      </c>
      <c r="AG86" s="344">
        <v>8</v>
      </c>
      <c r="AH86" s="344">
        <v>39</v>
      </c>
      <c r="AI86" s="344">
        <v>1</v>
      </c>
      <c r="AJ86" s="344">
        <v>25</v>
      </c>
      <c r="AK86" s="453">
        <f>V86+T86+R86+P86+N86+L86+J86+H86+X86+Z86+AB86+AD86+AF86+AH86+AJ86</f>
        <v>302.5</v>
      </c>
      <c r="AL86" s="452">
        <v>4</v>
      </c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  <c r="BD86" s="449"/>
      <c r="BE86" s="449"/>
      <c r="BF86" s="449"/>
      <c r="BG86" s="449"/>
      <c r="BH86" s="449"/>
      <c r="BI86" s="449"/>
      <c r="BJ86" s="449"/>
      <c r="BK86" s="449"/>
      <c r="BL86" s="449"/>
      <c r="BM86" s="449"/>
      <c r="BN86" s="449"/>
      <c r="BO86" s="449"/>
      <c r="BP86" s="449"/>
      <c r="BQ86" s="449"/>
      <c r="BR86" s="449"/>
      <c r="BS86" s="449"/>
      <c r="BT86" s="449"/>
      <c r="BU86" s="449"/>
      <c r="BV86" s="449"/>
      <c r="BW86" s="449"/>
      <c r="BX86" s="449"/>
      <c r="BY86" s="449"/>
      <c r="BZ86" s="449"/>
      <c r="CA86" s="449"/>
      <c r="CB86" s="449"/>
      <c r="CC86" s="449"/>
      <c r="CD86" s="449"/>
      <c r="CE86" s="449"/>
      <c r="CF86" s="449"/>
      <c r="CG86" s="449"/>
      <c r="CH86" s="449"/>
      <c r="CI86" s="449"/>
      <c r="CJ86" s="449"/>
      <c r="CK86" s="449"/>
      <c r="CL86" s="449"/>
      <c r="CM86" s="449"/>
      <c r="CN86" s="449"/>
      <c r="CO86" s="449"/>
      <c r="CP86" s="449"/>
      <c r="CQ86" s="449"/>
      <c r="CR86" s="449"/>
      <c r="CS86" s="449"/>
      <c r="CT86" s="449"/>
      <c r="CU86" s="449"/>
      <c r="CV86" s="449"/>
      <c r="CW86" s="449"/>
      <c r="CX86" s="449"/>
      <c r="CY86" s="449"/>
      <c r="CZ86" s="449"/>
      <c r="DA86" s="449"/>
      <c r="DB86" s="449"/>
      <c r="DC86" s="449"/>
      <c r="DD86" s="449"/>
      <c r="DE86" s="449"/>
      <c r="DF86" s="449"/>
      <c r="DG86" s="449"/>
      <c r="DH86" s="449"/>
      <c r="DI86" s="449"/>
    </row>
    <row r="87" spans="1:113" s="491" customFormat="1" ht="12.75" customHeight="1" x14ac:dyDescent="0.2">
      <c r="A87" s="336">
        <v>5</v>
      </c>
      <c r="B87" s="337" t="s">
        <v>240</v>
      </c>
      <c r="C87" s="337" t="s">
        <v>385</v>
      </c>
      <c r="D87" s="337" t="s">
        <v>261</v>
      </c>
      <c r="E87" s="336">
        <v>2005</v>
      </c>
      <c r="F87" s="501">
        <v>3</v>
      </c>
      <c r="G87" s="500"/>
      <c r="H87" s="500"/>
      <c r="I87" s="242"/>
      <c r="J87" s="242"/>
      <c r="K87" s="242">
        <v>8</v>
      </c>
      <c r="L87" s="242">
        <v>39</v>
      </c>
      <c r="M87" s="242">
        <v>1</v>
      </c>
      <c r="N87" s="242">
        <v>25</v>
      </c>
      <c r="O87" s="242">
        <v>17</v>
      </c>
      <c r="P87" s="242">
        <v>29</v>
      </c>
      <c r="Q87" s="242">
        <v>5</v>
      </c>
      <c r="R87" s="242">
        <v>21.75</v>
      </c>
      <c r="S87" s="242"/>
      <c r="T87" s="242"/>
      <c r="U87" s="242"/>
      <c r="V87" s="242"/>
      <c r="W87" s="242">
        <v>18</v>
      </c>
      <c r="X87" s="242">
        <v>28</v>
      </c>
      <c r="Y87" s="242">
        <v>6</v>
      </c>
      <c r="Z87" s="242">
        <v>21</v>
      </c>
      <c r="AA87" s="242"/>
      <c r="AB87" s="242"/>
      <c r="AC87" s="242">
        <v>3</v>
      </c>
      <c r="AD87" s="242">
        <v>46.5</v>
      </c>
      <c r="AE87" s="242">
        <v>4</v>
      </c>
      <c r="AF87" s="259">
        <v>22.5</v>
      </c>
      <c r="AG87" s="242">
        <v>11</v>
      </c>
      <c r="AH87" s="242">
        <v>35</v>
      </c>
      <c r="AI87" s="242">
        <v>2</v>
      </c>
      <c r="AJ87" s="242">
        <v>24</v>
      </c>
      <c r="AK87" s="453">
        <f>V87+T87+R87+P87+N87+L87+J87+H87+X87+Z87+AB87+AD87+AF87+AH87+AJ87</f>
        <v>291.75</v>
      </c>
      <c r="AL87" s="452">
        <v>5</v>
      </c>
      <c r="AM87" s="449"/>
      <c r="AN87" s="449"/>
      <c r="AO87" s="449"/>
      <c r="AP87" s="449"/>
      <c r="AQ87" s="449"/>
      <c r="AR87" s="449"/>
      <c r="AS87" s="449"/>
      <c r="AT87" s="449"/>
      <c r="AU87" s="449"/>
      <c r="AV87" s="449"/>
      <c r="AW87" s="449"/>
      <c r="AX87" s="449"/>
      <c r="AY87" s="449"/>
      <c r="AZ87" s="449"/>
      <c r="BA87" s="449"/>
      <c r="BB87" s="449"/>
      <c r="BC87" s="449"/>
      <c r="BD87" s="449"/>
      <c r="BE87" s="449"/>
      <c r="BF87" s="449"/>
      <c r="BG87" s="449"/>
      <c r="BH87" s="449"/>
      <c r="BI87" s="449"/>
      <c r="BJ87" s="449"/>
      <c r="BK87" s="449"/>
      <c r="BL87" s="449"/>
      <c r="BM87" s="449"/>
      <c r="BN87" s="449"/>
      <c r="BO87" s="449"/>
      <c r="BP87" s="449"/>
      <c r="BQ87" s="449"/>
      <c r="BR87" s="449"/>
      <c r="BS87" s="449"/>
      <c r="BT87" s="449"/>
      <c r="BU87" s="449"/>
      <c r="BV87" s="449"/>
      <c r="BW87" s="449"/>
      <c r="BX87" s="449"/>
      <c r="BY87" s="449"/>
      <c r="BZ87" s="449"/>
      <c r="CA87" s="449"/>
      <c r="CB87" s="449"/>
      <c r="CC87" s="449"/>
      <c r="CD87" s="449"/>
      <c r="CE87" s="449"/>
      <c r="CF87" s="449"/>
      <c r="CG87" s="449"/>
      <c r="CH87" s="449"/>
      <c r="CI87" s="449"/>
      <c r="CJ87" s="449"/>
      <c r="CK87" s="449"/>
      <c r="CL87" s="449"/>
      <c r="CM87" s="449"/>
      <c r="CN87" s="449"/>
      <c r="CO87" s="449"/>
      <c r="CP87" s="449"/>
      <c r="CQ87" s="449"/>
      <c r="CR87" s="449"/>
      <c r="CS87" s="449"/>
      <c r="CT87" s="449"/>
      <c r="CU87" s="449"/>
      <c r="CV87" s="449"/>
      <c r="CW87" s="449"/>
      <c r="CX87" s="449"/>
      <c r="CY87" s="449"/>
      <c r="CZ87" s="449"/>
      <c r="DA87" s="449"/>
      <c r="DB87" s="449"/>
      <c r="DC87" s="449"/>
      <c r="DD87" s="449"/>
      <c r="DE87" s="449"/>
      <c r="DF87" s="449"/>
      <c r="DG87" s="449"/>
      <c r="DH87" s="449"/>
      <c r="DI87" s="449"/>
    </row>
    <row r="88" spans="1:113" s="491" customFormat="1" ht="12" customHeight="1" x14ac:dyDescent="0.2">
      <c r="A88" s="336">
        <v>6</v>
      </c>
      <c r="B88" s="313" t="s">
        <v>245</v>
      </c>
      <c r="C88" s="313" t="s">
        <v>385</v>
      </c>
      <c r="D88" s="313" t="s">
        <v>262</v>
      </c>
      <c r="E88" s="496">
        <v>2004</v>
      </c>
      <c r="F88" s="501">
        <v>3</v>
      </c>
      <c r="G88" s="244"/>
      <c r="H88" s="344"/>
      <c r="I88" s="344"/>
      <c r="J88" s="344"/>
      <c r="K88" s="344">
        <v>4</v>
      </c>
      <c r="L88" s="344">
        <v>45</v>
      </c>
      <c r="M88" s="344">
        <v>2</v>
      </c>
      <c r="N88" s="344">
        <v>24</v>
      </c>
      <c r="O88" s="344">
        <v>23</v>
      </c>
      <c r="P88" s="344">
        <v>23</v>
      </c>
      <c r="Q88" s="344">
        <v>12</v>
      </c>
      <c r="R88" s="344">
        <v>17</v>
      </c>
      <c r="S88" s="344"/>
      <c r="T88" s="344"/>
      <c r="U88" s="344"/>
      <c r="V88" s="344"/>
      <c r="W88" s="344"/>
      <c r="X88" s="344"/>
      <c r="Y88" s="344"/>
      <c r="Z88" s="344"/>
      <c r="AA88" s="344">
        <v>20</v>
      </c>
      <c r="AB88" s="344">
        <v>40.5</v>
      </c>
      <c r="AC88" s="344">
        <v>5</v>
      </c>
      <c r="AD88" s="344">
        <v>43.5</v>
      </c>
      <c r="AE88" s="242">
        <v>3</v>
      </c>
      <c r="AF88" s="508">
        <v>23.25</v>
      </c>
      <c r="AG88" s="344">
        <v>4</v>
      </c>
      <c r="AH88" s="344">
        <v>45</v>
      </c>
      <c r="AI88" s="344">
        <v>7</v>
      </c>
      <c r="AJ88" s="242">
        <v>20.25</v>
      </c>
      <c r="AK88" s="453">
        <f>V88+T88+R88+P88+N88+L88+J88+H88+X88+Z88+AB88+AD88+AF88+AH88+AJ88</f>
        <v>281.5</v>
      </c>
      <c r="AL88" s="452">
        <v>6</v>
      </c>
      <c r="AM88" s="449"/>
      <c r="AN88" s="449"/>
      <c r="AO88" s="449"/>
      <c r="AP88" s="449"/>
      <c r="AQ88" s="449"/>
      <c r="AR88" s="449"/>
      <c r="AS88" s="449"/>
      <c r="AT88" s="449"/>
      <c r="AU88" s="449"/>
      <c r="AV88" s="449"/>
      <c r="AW88" s="449"/>
      <c r="AX88" s="449"/>
      <c r="AY88" s="449"/>
      <c r="AZ88" s="449"/>
      <c r="BA88" s="449"/>
      <c r="BB88" s="449"/>
      <c r="BC88" s="449"/>
      <c r="BD88" s="449"/>
      <c r="BE88" s="449"/>
      <c r="BF88" s="449"/>
      <c r="BG88" s="449"/>
      <c r="BH88" s="449"/>
      <c r="BI88" s="449"/>
      <c r="BJ88" s="449"/>
      <c r="BK88" s="449"/>
      <c r="BL88" s="449"/>
      <c r="BM88" s="449"/>
      <c r="BN88" s="449"/>
      <c r="BO88" s="449"/>
      <c r="BP88" s="449"/>
      <c r="BQ88" s="449"/>
      <c r="BR88" s="449"/>
      <c r="BS88" s="449"/>
      <c r="BT88" s="449"/>
      <c r="BU88" s="449"/>
      <c r="BV88" s="449"/>
      <c r="BW88" s="449"/>
      <c r="BX88" s="449"/>
      <c r="BY88" s="449"/>
      <c r="BZ88" s="449"/>
      <c r="CA88" s="449"/>
      <c r="CB88" s="449"/>
      <c r="CC88" s="449"/>
      <c r="CD88" s="449"/>
      <c r="CE88" s="449"/>
      <c r="CF88" s="449"/>
      <c r="CG88" s="449"/>
      <c r="CH88" s="449"/>
      <c r="CI88" s="449"/>
      <c r="CJ88" s="449"/>
      <c r="CK88" s="449"/>
      <c r="CL88" s="449"/>
      <c r="CM88" s="449"/>
      <c r="CN88" s="449"/>
      <c r="CO88" s="449"/>
      <c r="CP88" s="449"/>
      <c r="CQ88" s="449"/>
      <c r="CR88" s="449"/>
      <c r="CS88" s="449"/>
      <c r="CT88" s="449"/>
      <c r="CU88" s="449"/>
      <c r="CV88" s="449"/>
      <c r="CW88" s="449"/>
      <c r="CX88" s="449"/>
      <c r="CY88" s="449"/>
      <c r="CZ88" s="449"/>
      <c r="DA88" s="449"/>
      <c r="DB88" s="449"/>
      <c r="DC88" s="449"/>
      <c r="DD88" s="449"/>
      <c r="DE88" s="449"/>
      <c r="DF88" s="449"/>
      <c r="DG88" s="449"/>
      <c r="DH88" s="449"/>
      <c r="DI88" s="449"/>
    </row>
    <row r="89" spans="1:113" s="491" customFormat="1" ht="12.75" customHeight="1" x14ac:dyDescent="0.2">
      <c r="A89" s="336">
        <v>7</v>
      </c>
      <c r="B89" s="313" t="s">
        <v>245</v>
      </c>
      <c r="C89" s="313" t="s">
        <v>385</v>
      </c>
      <c r="D89" s="337" t="s">
        <v>437</v>
      </c>
      <c r="E89" s="336">
        <v>2005</v>
      </c>
      <c r="F89" s="501" t="s">
        <v>241</v>
      </c>
      <c r="G89" s="500"/>
      <c r="H89" s="500"/>
      <c r="I89" s="242"/>
      <c r="J89" s="242"/>
      <c r="K89" s="242">
        <v>3</v>
      </c>
      <c r="L89" s="242">
        <v>46.5</v>
      </c>
      <c r="M89" s="242">
        <v>2</v>
      </c>
      <c r="N89" s="242">
        <v>24</v>
      </c>
      <c r="O89" s="242">
        <v>29</v>
      </c>
      <c r="P89" s="242">
        <v>17</v>
      </c>
      <c r="Q89" s="242">
        <v>12</v>
      </c>
      <c r="R89" s="242">
        <v>17</v>
      </c>
      <c r="S89" s="242"/>
      <c r="T89" s="242"/>
      <c r="U89" s="242"/>
      <c r="V89" s="242"/>
      <c r="W89" s="242">
        <v>14</v>
      </c>
      <c r="X89" s="242">
        <v>32</v>
      </c>
      <c r="Y89" s="242">
        <v>12</v>
      </c>
      <c r="Z89" s="242">
        <v>17</v>
      </c>
      <c r="AA89" s="242"/>
      <c r="AB89" s="242"/>
      <c r="AC89" s="242">
        <v>7</v>
      </c>
      <c r="AD89" s="242">
        <v>40.5</v>
      </c>
      <c r="AE89" s="242">
        <v>3</v>
      </c>
      <c r="AF89" s="508">
        <v>23.25</v>
      </c>
      <c r="AG89" s="242">
        <v>15</v>
      </c>
      <c r="AH89" s="242">
        <v>31</v>
      </c>
      <c r="AI89" s="242">
        <v>7</v>
      </c>
      <c r="AJ89" s="242">
        <v>20.25</v>
      </c>
      <c r="AK89" s="453">
        <f>V89+T89+R89+P89+N89+L89+J89+H89+X89+Z89+AB89+AD89+AF89+AH89+AJ89</f>
        <v>268.5</v>
      </c>
      <c r="AL89" s="452">
        <v>7</v>
      </c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  <c r="BD89" s="449"/>
      <c r="BE89" s="449"/>
      <c r="BF89" s="449"/>
      <c r="BG89" s="449"/>
      <c r="BH89" s="449"/>
      <c r="BI89" s="449"/>
      <c r="BJ89" s="449"/>
      <c r="BK89" s="449"/>
      <c r="BL89" s="449"/>
      <c r="BM89" s="449"/>
      <c r="BN89" s="449"/>
      <c r="BO89" s="449"/>
      <c r="BP89" s="449"/>
      <c r="BQ89" s="449"/>
      <c r="BR89" s="449"/>
      <c r="BS89" s="449"/>
      <c r="BT89" s="449"/>
      <c r="BU89" s="449"/>
      <c r="BV89" s="449"/>
      <c r="BW89" s="449"/>
      <c r="BX89" s="449"/>
      <c r="BY89" s="449"/>
      <c r="BZ89" s="449"/>
      <c r="CA89" s="449"/>
      <c r="CB89" s="449"/>
      <c r="CC89" s="449"/>
      <c r="CD89" s="449"/>
      <c r="CE89" s="449"/>
      <c r="CF89" s="449"/>
      <c r="CG89" s="449"/>
      <c r="CH89" s="449"/>
      <c r="CI89" s="449"/>
      <c r="CJ89" s="449"/>
      <c r="CK89" s="449"/>
      <c r="CL89" s="449"/>
      <c r="CM89" s="449"/>
      <c r="CN89" s="449"/>
      <c r="CO89" s="449"/>
      <c r="CP89" s="449"/>
      <c r="CQ89" s="449"/>
      <c r="CR89" s="449"/>
      <c r="CS89" s="449"/>
      <c r="CT89" s="449"/>
      <c r="CU89" s="449"/>
      <c r="CV89" s="449"/>
      <c r="CW89" s="449"/>
      <c r="CX89" s="449"/>
      <c r="CY89" s="449"/>
      <c r="CZ89" s="449"/>
      <c r="DA89" s="449"/>
      <c r="DB89" s="449"/>
      <c r="DC89" s="449"/>
      <c r="DD89" s="449"/>
      <c r="DE89" s="449"/>
      <c r="DF89" s="449"/>
      <c r="DG89" s="449"/>
      <c r="DH89" s="449"/>
      <c r="DI89" s="449"/>
    </row>
    <row r="90" spans="1:113" s="491" customFormat="1" ht="11.25" customHeight="1" x14ac:dyDescent="0.2">
      <c r="A90" s="336">
        <v>8</v>
      </c>
      <c r="B90" s="313" t="s">
        <v>245</v>
      </c>
      <c r="C90" s="313" t="s">
        <v>385</v>
      </c>
      <c r="D90" s="313" t="s">
        <v>259</v>
      </c>
      <c r="E90" s="496">
        <v>2004</v>
      </c>
      <c r="F90" s="486" t="s">
        <v>241</v>
      </c>
      <c r="G90" s="244"/>
      <c r="H90" s="344"/>
      <c r="I90" s="344"/>
      <c r="J90" s="344"/>
      <c r="K90" s="344">
        <v>6</v>
      </c>
      <c r="L90" s="344">
        <v>42</v>
      </c>
      <c r="M90" s="344">
        <v>4</v>
      </c>
      <c r="N90" s="344">
        <v>22.5</v>
      </c>
      <c r="O90" s="344">
        <v>12</v>
      </c>
      <c r="P90" s="344">
        <v>34</v>
      </c>
      <c r="Q90" s="344">
        <v>15</v>
      </c>
      <c r="R90" s="344">
        <v>15.5</v>
      </c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>
        <v>6</v>
      </c>
      <c r="AD90" s="344">
        <v>42</v>
      </c>
      <c r="AE90" s="500">
        <v>2</v>
      </c>
      <c r="AF90" s="344">
        <v>24</v>
      </c>
      <c r="AG90" s="344">
        <v>7</v>
      </c>
      <c r="AH90" s="344">
        <v>40.5</v>
      </c>
      <c r="AI90" s="344">
        <v>1</v>
      </c>
      <c r="AJ90" s="344">
        <v>25</v>
      </c>
      <c r="AK90" s="453">
        <f>V90+T90+R90+P90+N90+L90+J90+H90+X90+Z90+AB90+AD90+AF90+AH90+AJ90</f>
        <v>245.5</v>
      </c>
      <c r="AL90" s="452">
        <v>8</v>
      </c>
      <c r="AM90" s="449"/>
      <c r="AN90" s="449"/>
      <c r="AO90" s="449"/>
      <c r="AP90" s="449"/>
      <c r="AQ90" s="449"/>
      <c r="AR90" s="449"/>
      <c r="AS90" s="449"/>
      <c r="AT90" s="449"/>
      <c r="AU90" s="449"/>
      <c r="AV90" s="449"/>
      <c r="AW90" s="449"/>
      <c r="AX90" s="449"/>
      <c r="AY90" s="449"/>
      <c r="AZ90" s="449"/>
      <c r="BA90" s="449"/>
      <c r="BB90" s="449"/>
      <c r="BC90" s="449"/>
      <c r="BD90" s="449"/>
      <c r="BE90" s="449"/>
      <c r="BF90" s="449"/>
      <c r="BG90" s="449"/>
      <c r="BH90" s="449"/>
      <c r="BI90" s="449"/>
      <c r="BJ90" s="449"/>
      <c r="BK90" s="449"/>
      <c r="BL90" s="449"/>
      <c r="BM90" s="449"/>
      <c r="BN90" s="449"/>
      <c r="BO90" s="449"/>
      <c r="BP90" s="449"/>
      <c r="BQ90" s="449"/>
      <c r="BR90" s="449"/>
      <c r="BS90" s="449"/>
      <c r="BT90" s="449"/>
      <c r="BU90" s="449"/>
      <c r="BV90" s="449"/>
      <c r="BW90" s="449"/>
      <c r="BX90" s="449"/>
      <c r="BY90" s="449"/>
      <c r="BZ90" s="449"/>
      <c r="CA90" s="449"/>
      <c r="CB90" s="449"/>
      <c r="CC90" s="449"/>
      <c r="CD90" s="449"/>
      <c r="CE90" s="449"/>
      <c r="CF90" s="449"/>
      <c r="CG90" s="449"/>
      <c r="CH90" s="449"/>
      <c r="CI90" s="449"/>
      <c r="CJ90" s="449"/>
      <c r="CK90" s="449"/>
      <c r="CL90" s="449"/>
      <c r="CM90" s="449"/>
      <c r="CN90" s="449"/>
      <c r="CO90" s="449"/>
      <c r="CP90" s="449"/>
      <c r="CQ90" s="449"/>
      <c r="CR90" s="449"/>
      <c r="CS90" s="449"/>
      <c r="CT90" s="449"/>
      <c r="CU90" s="449"/>
      <c r="CV90" s="449"/>
      <c r="CW90" s="449"/>
      <c r="CX90" s="449"/>
      <c r="CY90" s="449"/>
      <c r="CZ90" s="449"/>
      <c r="DA90" s="449"/>
      <c r="DB90" s="449"/>
      <c r="DC90" s="449"/>
      <c r="DD90" s="449"/>
      <c r="DE90" s="449"/>
      <c r="DF90" s="449"/>
      <c r="DG90" s="449"/>
      <c r="DH90" s="449"/>
      <c r="DI90" s="449"/>
    </row>
    <row r="91" spans="1:113" ht="12.75" customHeight="1" x14ac:dyDescent="0.2">
      <c r="A91" s="336">
        <v>9</v>
      </c>
      <c r="B91" s="337" t="s">
        <v>378</v>
      </c>
      <c r="C91" s="337" t="s">
        <v>436</v>
      </c>
      <c r="D91" s="337" t="s">
        <v>435</v>
      </c>
      <c r="E91" s="336">
        <v>2005</v>
      </c>
      <c r="F91" s="486" t="s">
        <v>241</v>
      </c>
      <c r="G91" s="500"/>
      <c r="H91" s="500"/>
      <c r="I91" s="242"/>
      <c r="J91" s="242"/>
      <c r="K91" s="242">
        <v>1</v>
      </c>
      <c r="L91" s="242">
        <v>50</v>
      </c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>
        <v>19</v>
      </c>
      <c r="X91" s="242">
        <v>27</v>
      </c>
      <c r="Y91" s="242">
        <v>8</v>
      </c>
      <c r="Z91" s="242">
        <v>19.5</v>
      </c>
      <c r="AA91" s="242"/>
      <c r="AB91" s="242"/>
      <c r="AC91" s="242">
        <v>1</v>
      </c>
      <c r="AD91" s="242">
        <v>50</v>
      </c>
      <c r="AE91" s="500"/>
      <c r="AF91" s="242"/>
      <c r="AG91" s="242">
        <v>3</v>
      </c>
      <c r="AH91" s="242">
        <v>46.5</v>
      </c>
      <c r="AI91" s="242">
        <v>9</v>
      </c>
      <c r="AJ91" s="242">
        <v>18.75</v>
      </c>
      <c r="AK91" s="453">
        <f>V91+T91+R91+P91+N91+L91+J91+H91+X91+Z91+AB91+AD91+AF91+AH91+AJ91</f>
        <v>211.75</v>
      </c>
      <c r="AL91" s="452">
        <v>9</v>
      </c>
      <c r="AM91" s="492"/>
      <c r="AN91" s="492"/>
      <c r="AO91" s="491"/>
      <c r="AP91" s="491"/>
      <c r="AQ91" s="491"/>
      <c r="AR91" s="491"/>
      <c r="AS91" s="491"/>
      <c r="AT91" s="491"/>
      <c r="AU91" s="491"/>
      <c r="AV91" s="491"/>
      <c r="AW91" s="491"/>
      <c r="AX91" s="491"/>
      <c r="AY91" s="491"/>
      <c r="AZ91" s="491"/>
      <c r="BA91" s="491"/>
      <c r="BB91" s="491"/>
      <c r="BC91" s="491"/>
      <c r="BD91" s="491"/>
      <c r="BE91" s="491"/>
      <c r="BF91" s="491"/>
      <c r="BG91" s="491"/>
      <c r="BH91" s="491"/>
      <c r="BI91" s="491"/>
      <c r="BJ91" s="491"/>
      <c r="BK91" s="491"/>
      <c r="BL91" s="491"/>
      <c r="BM91" s="491"/>
      <c r="BN91" s="491"/>
      <c r="BO91" s="491"/>
      <c r="BP91" s="491"/>
      <c r="BQ91" s="491"/>
      <c r="BR91" s="491"/>
      <c r="BS91" s="491"/>
      <c r="BT91" s="491"/>
      <c r="BU91" s="491"/>
      <c r="BV91" s="491"/>
      <c r="BW91" s="491"/>
      <c r="BX91" s="491"/>
      <c r="BY91" s="491"/>
      <c r="BZ91" s="491"/>
      <c r="CA91" s="491"/>
      <c r="CB91" s="491"/>
      <c r="CC91" s="491"/>
      <c r="CD91" s="491"/>
      <c r="CE91" s="491"/>
      <c r="CF91" s="491"/>
      <c r="CG91" s="491"/>
      <c r="CH91" s="491"/>
      <c r="CI91" s="491"/>
      <c r="CJ91" s="491"/>
      <c r="CK91" s="491"/>
      <c r="CL91" s="491"/>
      <c r="CM91" s="491"/>
      <c r="CN91" s="491"/>
      <c r="CO91" s="491"/>
      <c r="CP91" s="491"/>
      <c r="CQ91" s="491"/>
      <c r="CR91" s="491"/>
      <c r="CS91" s="491"/>
      <c r="CT91" s="491"/>
      <c r="CU91" s="491"/>
      <c r="CV91" s="491"/>
      <c r="CW91" s="491"/>
      <c r="CX91" s="491"/>
      <c r="CY91" s="491"/>
      <c r="CZ91" s="491"/>
      <c r="DA91" s="491"/>
      <c r="DB91" s="491"/>
      <c r="DC91" s="491"/>
      <c r="DD91" s="491"/>
      <c r="DE91" s="491"/>
      <c r="DF91" s="491"/>
      <c r="DG91" s="491"/>
      <c r="DH91" s="491"/>
      <c r="DI91" s="491"/>
    </row>
    <row r="92" spans="1:113" ht="12.75" customHeight="1" x14ac:dyDescent="0.2">
      <c r="A92" s="336">
        <v>10</v>
      </c>
      <c r="B92" s="313" t="s">
        <v>418</v>
      </c>
      <c r="C92" s="313" t="s">
        <v>394</v>
      </c>
      <c r="D92" s="337" t="s">
        <v>434</v>
      </c>
      <c r="E92" s="336">
        <v>2005</v>
      </c>
      <c r="F92" s="486">
        <v>3</v>
      </c>
      <c r="G92" s="500"/>
      <c r="H92" s="500"/>
      <c r="I92" s="242"/>
      <c r="J92" s="242"/>
      <c r="K92" s="242"/>
      <c r="L92" s="242"/>
      <c r="M92" s="242">
        <v>5</v>
      </c>
      <c r="N92" s="242">
        <v>21.75</v>
      </c>
      <c r="O92" s="242">
        <v>30</v>
      </c>
      <c r="P92" s="242">
        <v>16</v>
      </c>
      <c r="Q92" s="242">
        <v>8</v>
      </c>
      <c r="R92" s="242">
        <v>19.5</v>
      </c>
      <c r="S92" s="242"/>
      <c r="T92" s="242"/>
      <c r="U92" s="242"/>
      <c r="V92" s="242"/>
      <c r="W92" s="242">
        <v>16</v>
      </c>
      <c r="X92" s="242">
        <v>30</v>
      </c>
      <c r="Y92" s="242">
        <v>2</v>
      </c>
      <c r="Z92" s="242">
        <v>24</v>
      </c>
      <c r="AA92" s="242"/>
      <c r="AB92" s="242"/>
      <c r="AC92" s="242"/>
      <c r="AD92" s="242"/>
      <c r="AE92" s="500"/>
      <c r="AF92" s="242"/>
      <c r="AG92" s="242">
        <v>13</v>
      </c>
      <c r="AH92" s="242">
        <v>33</v>
      </c>
      <c r="AI92" s="242">
        <v>11</v>
      </c>
      <c r="AJ92" s="242">
        <v>17.5</v>
      </c>
      <c r="AK92" s="453">
        <f>V92+T92+R92+P92+N92+L92+J92+H92+X92+Z92+AB92+AD92+AF92+AH92+AJ92</f>
        <v>161.75</v>
      </c>
      <c r="AL92" s="452">
        <v>10</v>
      </c>
      <c r="AM92" s="492"/>
      <c r="AN92" s="492"/>
      <c r="AO92" s="491"/>
      <c r="AP92" s="491"/>
      <c r="AQ92" s="491"/>
      <c r="AR92" s="491"/>
      <c r="AS92" s="491"/>
      <c r="AT92" s="491"/>
      <c r="AU92" s="491"/>
      <c r="AV92" s="491"/>
      <c r="AW92" s="491"/>
      <c r="AX92" s="491"/>
      <c r="AY92" s="491"/>
      <c r="AZ92" s="491"/>
      <c r="BA92" s="491"/>
      <c r="BB92" s="491"/>
      <c r="BC92" s="491"/>
      <c r="BD92" s="491"/>
      <c r="BE92" s="491"/>
      <c r="BF92" s="491"/>
      <c r="BG92" s="491"/>
      <c r="BH92" s="491"/>
      <c r="BI92" s="491"/>
      <c r="BJ92" s="491"/>
      <c r="BK92" s="491"/>
      <c r="BL92" s="491"/>
      <c r="BM92" s="491"/>
      <c r="BN92" s="491"/>
      <c r="BO92" s="491"/>
      <c r="BP92" s="491"/>
      <c r="BQ92" s="491"/>
      <c r="BR92" s="491"/>
      <c r="BS92" s="491"/>
      <c r="BT92" s="491"/>
      <c r="BU92" s="491"/>
      <c r="BV92" s="491"/>
      <c r="BW92" s="491"/>
      <c r="BX92" s="491"/>
      <c r="BY92" s="491"/>
      <c r="BZ92" s="491"/>
      <c r="CA92" s="491"/>
      <c r="CB92" s="491"/>
      <c r="CC92" s="491"/>
      <c r="CD92" s="491"/>
      <c r="CE92" s="491"/>
      <c r="CF92" s="491"/>
      <c r="CG92" s="491"/>
      <c r="CH92" s="491"/>
      <c r="CI92" s="491"/>
      <c r="CJ92" s="491"/>
      <c r="CK92" s="491"/>
      <c r="CL92" s="491"/>
      <c r="CM92" s="491"/>
      <c r="CN92" s="491"/>
      <c r="CO92" s="491"/>
      <c r="CP92" s="491"/>
      <c r="CQ92" s="491"/>
      <c r="CR92" s="491"/>
      <c r="CS92" s="491"/>
      <c r="CT92" s="491"/>
      <c r="CU92" s="491"/>
      <c r="CV92" s="491"/>
      <c r="CW92" s="491"/>
      <c r="CX92" s="491"/>
      <c r="CY92" s="491"/>
      <c r="CZ92" s="491"/>
      <c r="DA92" s="491"/>
      <c r="DB92" s="491"/>
      <c r="DC92" s="491"/>
      <c r="DD92" s="491"/>
      <c r="DE92" s="491"/>
      <c r="DF92" s="491"/>
      <c r="DG92" s="491"/>
      <c r="DH92" s="491"/>
      <c r="DI92" s="491"/>
    </row>
    <row r="93" spans="1:113" ht="12.75" customHeight="1" x14ac:dyDescent="0.2">
      <c r="A93" s="336">
        <v>11</v>
      </c>
      <c r="B93" s="337" t="s">
        <v>236</v>
      </c>
      <c r="C93" s="337" t="s">
        <v>385</v>
      </c>
      <c r="D93" s="337" t="s">
        <v>258</v>
      </c>
      <c r="E93" s="336">
        <v>2005</v>
      </c>
      <c r="F93" s="486" t="s">
        <v>241</v>
      </c>
      <c r="G93" s="500"/>
      <c r="H93" s="500"/>
      <c r="I93" s="242"/>
      <c r="J93" s="242"/>
      <c r="K93" s="242">
        <v>9</v>
      </c>
      <c r="L93" s="242">
        <v>37.5</v>
      </c>
      <c r="M93" s="242">
        <v>7</v>
      </c>
      <c r="N93" s="242">
        <v>20.25</v>
      </c>
      <c r="O93" s="242">
        <v>31</v>
      </c>
      <c r="P93" s="242">
        <v>15</v>
      </c>
      <c r="Q93" s="242">
        <v>10</v>
      </c>
      <c r="R93" s="242">
        <v>18</v>
      </c>
      <c r="S93" s="242"/>
      <c r="T93" s="242"/>
      <c r="U93" s="242"/>
      <c r="V93" s="242"/>
      <c r="W93" s="242">
        <v>10</v>
      </c>
      <c r="X93" s="242">
        <v>36</v>
      </c>
      <c r="Y93" s="242">
        <v>5</v>
      </c>
      <c r="Z93" s="242">
        <v>21.75</v>
      </c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453">
        <f>V93+T93+R93+P93+N93+L93+J93+H93+X93+Z93+AB93+AD93+AF93+AH93+AJ93</f>
        <v>148.5</v>
      </c>
      <c r="AL93" s="452">
        <v>11</v>
      </c>
      <c r="AM93" s="492"/>
      <c r="AN93" s="492"/>
      <c r="AO93" s="491"/>
      <c r="AP93" s="491"/>
      <c r="AQ93" s="491"/>
      <c r="AR93" s="491"/>
      <c r="AS93" s="491"/>
      <c r="AT93" s="491"/>
      <c r="AU93" s="491"/>
      <c r="AV93" s="491"/>
      <c r="AW93" s="491"/>
      <c r="AX93" s="491"/>
      <c r="AY93" s="491"/>
      <c r="AZ93" s="491"/>
      <c r="BA93" s="491"/>
      <c r="BB93" s="491"/>
      <c r="BC93" s="491"/>
      <c r="BD93" s="491"/>
      <c r="BE93" s="491"/>
      <c r="BF93" s="491"/>
      <c r="BG93" s="491"/>
      <c r="BH93" s="491"/>
      <c r="BI93" s="491"/>
      <c r="BJ93" s="491"/>
      <c r="BK93" s="491"/>
      <c r="BL93" s="491"/>
      <c r="BM93" s="491"/>
      <c r="BN93" s="491"/>
      <c r="BO93" s="491"/>
      <c r="BP93" s="491"/>
      <c r="BQ93" s="491"/>
      <c r="BR93" s="491"/>
      <c r="BS93" s="491"/>
      <c r="BT93" s="491"/>
      <c r="BU93" s="491"/>
      <c r="BV93" s="491"/>
      <c r="BW93" s="491"/>
      <c r="BX93" s="491"/>
      <c r="BY93" s="491"/>
      <c r="BZ93" s="491"/>
      <c r="CA93" s="491"/>
      <c r="CB93" s="491"/>
      <c r="CC93" s="491"/>
      <c r="CD93" s="491"/>
      <c r="CE93" s="491"/>
      <c r="CF93" s="491"/>
      <c r="CG93" s="491"/>
      <c r="CH93" s="491"/>
      <c r="CI93" s="491"/>
      <c r="CJ93" s="491"/>
      <c r="CK93" s="491"/>
      <c r="CL93" s="491"/>
      <c r="CM93" s="491"/>
      <c r="CN93" s="491"/>
      <c r="CO93" s="491"/>
      <c r="CP93" s="491"/>
      <c r="CQ93" s="491"/>
      <c r="CR93" s="491"/>
      <c r="CS93" s="491"/>
      <c r="CT93" s="491"/>
      <c r="CU93" s="491"/>
      <c r="CV93" s="491"/>
      <c r="CW93" s="491"/>
      <c r="CX93" s="491"/>
      <c r="CY93" s="491"/>
      <c r="CZ93" s="491"/>
      <c r="DA93" s="491"/>
      <c r="DB93" s="491"/>
      <c r="DC93" s="491"/>
      <c r="DD93" s="491"/>
      <c r="DE93" s="491"/>
      <c r="DF93" s="491"/>
      <c r="DG93" s="491"/>
      <c r="DH93" s="491"/>
      <c r="DI93" s="491"/>
    </row>
    <row r="94" spans="1:113" ht="14.25" customHeight="1" x14ac:dyDescent="0.2">
      <c r="A94" s="336">
        <v>12</v>
      </c>
      <c r="B94" s="337" t="s">
        <v>233</v>
      </c>
      <c r="C94" s="337" t="s">
        <v>385</v>
      </c>
      <c r="D94" s="337" t="s">
        <v>433</v>
      </c>
      <c r="E94" s="336">
        <v>2005</v>
      </c>
      <c r="F94" s="486" t="s">
        <v>241</v>
      </c>
      <c r="G94" s="500"/>
      <c r="H94" s="500"/>
      <c r="I94" s="242"/>
      <c r="J94" s="242"/>
      <c r="K94" s="242">
        <v>16</v>
      </c>
      <c r="L94" s="242">
        <v>30</v>
      </c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>
        <v>22</v>
      </c>
      <c r="X94" s="242">
        <v>24</v>
      </c>
      <c r="Y94" s="242">
        <v>11</v>
      </c>
      <c r="Z94" s="242">
        <v>17.5</v>
      </c>
      <c r="AA94" s="242"/>
      <c r="AB94" s="242"/>
      <c r="AC94" s="242">
        <v>10</v>
      </c>
      <c r="AD94" s="242">
        <v>36</v>
      </c>
      <c r="AE94" s="500"/>
      <c r="AF94" s="242"/>
      <c r="AG94" s="242">
        <v>23</v>
      </c>
      <c r="AH94" s="242">
        <v>23</v>
      </c>
      <c r="AI94" s="242"/>
      <c r="AJ94" s="242"/>
      <c r="AK94" s="453">
        <f>V94+T94+R94+P94+N94+L94+J94+H94+X94+Z94+AB94+AD94+AF94+AH94+AJ94</f>
        <v>130.5</v>
      </c>
      <c r="AL94" s="452">
        <v>12</v>
      </c>
      <c r="AM94" s="492"/>
      <c r="AN94" s="492"/>
      <c r="AO94" s="491"/>
      <c r="AP94" s="491"/>
      <c r="AQ94" s="491"/>
      <c r="AR94" s="491"/>
      <c r="AS94" s="491"/>
      <c r="AT94" s="491"/>
      <c r="AU94" s="491"/>
      <c r="AV94" s="491"/>
      <c r="AW94" s="491"/>
      <c r="AX94" s="491"/>
      <c r="AY94" s="491"/>
      <c r="AZ94" s="491"/>
      <c r="BA94" s="491"/>
      <c r="BB94" s="491"/>
      <c r="BC94" s="491"/>
      <c r="BD94" s="491"/>
      <c r="BE94" s="491"/>
      <c r="BF94" s="491"/>
      <c r="BG94" s="491"/>
      <c r="BH94" s="491"/>
      <c r="BI94" s="491"/>
      <c r="BJ94" s="491"/>
      <c r="BK94" s="491"/>
      <c r="BL94" s="491"/>
      <c r="BM94" s="491"/>
      <c r="BN94" s="491"/>
      <c r="BO94" s="491"/>
      <c r="BP94" s="491"/>
      <c r="BQ94" s="491"/>
      <c r="BR94" s="491"/>
      <c r="BS94" s="491"/>
      <c r="BT94" s="491"/>
      <c r="BU94" s="491"/>
      <c r="BV94" s="491"/>
      <c r="BW94" s="491"/>
      <c r="BX94" s="491"/>
      <c r="BY94" s="491"/>
      <c r="BZ94" s="491"/>
      <c r="CA94" s="491"/>
      <c r="CB94" s="491"/>
      <c r="CC94" s="491"/>
      <c r="CD94" s="491"/>
      <c r="CE94" s="491"/>
      <c r="CF94" s="491"/>
      <c r="CG94" s="491"/>
      <c r="CH94" s="491"/>
      <c r="CI94" s="491"/>
      <c r="CJ94" s="491"/>
      <c r="CK94" s="491"/>
      <c r="CL94" s="491"/>
      <c r="CM94" s="491"/>
      <c r="CN94" s="491"/>
      <c r="CO94" s="491"/>
      <c r="CP94" s="491"/>
      <c r="CQ94" s="491"/>
      <c r="CR94" s="491"/>
      <c r="CS94" s="491"/>
      <c r="CT94" s="491"/>
      <c r="CU94" s="491"/>
      <c r="CV94" s="491"/>
      <c r="CW94" s="491"/>
      <c r="CX94" s="491"/>
      <c r="CY94" s="491"/>
      <c r="CZ94" s="491"/>
      <c r="DA94" s="491"/>
      <c r="DB94" s="491"/>
      <c r="DC94" s="491"/>
      <c r="DD94" s="491"/>
      <c r="DE94" s="491"/>
      <c r="DF94" s="491"/>
      <c r="DG94" s="491"/>
      <c r="DH94" s="491"/>
      <c r="DI94" s="491"/>
    </row>
    <row r="95" spans="1:113" ht="12.75" customHeight="1" x14ac:dyDescent="0.2">
      <c r="A95" s="336">
        <v>14</v>
      </c>
      <c r="B95" s="337" t="s">
        <v>381</v>
      </c>
      <c r="C95" s="337" t="s">
        <v>380</v>
      </c>
      <c r="D95" s="337" t="s">
        <v>432</v>
      </c>
      <c r="E95" s="336">
        <v>2005</v>
      </c>
      <c r="F95" s="486" t="s">
        <v>231</v>
      </c>
      <c r="G95" s="500"/>
      <c r="H95" s="500"/>
      <c r="I95" s="242"/>
      <c r="J95" s="242"/>
      <c r="K95" s="242">
        <v>15</v>
      </c>
      <c r="L95" s="242">
        <v>31</v>
      </c>
      <c r="M95" s="242">
        <v>25</v>
      </c>
      <c r="N95" s="242">
        <v>23.25</v>
      </c>
      <c r="O95" s="242">
        <v>35</v>
      </c>
      <c r="P95" s="242">
        <v>12</v>
      </c>
      <c r="Q95" s="242">
        <v>17</v>
      </c>
      <c r="R95" s="242">
        <v>14.5</v>
      </c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500"/>
      <c r="AF95" s="242"/>
      <c r="AG95" s="242">
        <v>20</v>
      </c>
      <c r="AH95" s="242">
        <v>26</v>
      </c>
      <c r="AI95" s="242">
        <v>6</v>
      </c>
      <c r="AJ95" s="242">
        <v>21</v>
      </c>
      <c r="AK95" s="453">
        <f>V95+T95+R95+P95+N95+L95+J95+H95+X95+Z95+AB95+AD95+AF95+AH95+AJ95</f>
        <v>127.75</v>
      </c>
      <c r="AL95" s="452">
        <v>13</v>
      </c>
      <c r="AM95" s="492"/>
      <c r="AN95" s="492"/>
      <c r="AO95" s="491"/>
      <c r="AP95" s="491"/>
      <c r="AQ95" s="491"/>
      <c r="AR95" s="491"/>
      <c r="AS95" s="491"/>
      <c r="AT95" s="491"/>
      <c r="AU95" s="491"/>
      <c r="AV95" s="491"/>
      <c r="AW95" s="491"/>
      <c r="AX95" s="491"/>
      <c r="AY95" s="491"/>
      <c r="AZ95" s="491"/>
      <c r="BA95" s="491"/>
      <c r="BB95" s="491"/>
      <c r="BC95" s="491"/>
      <c r="BD95" s="491"/>
      <c r="BE95" s="491"/>
      <c r="BF95" s="491"/>
      <c r="BG95" s="491"/>
      <c r="BH95" s="491"/>
      <c r="BI95" s="491"/>
      <c r="BJ95" s="491"/>
      <c r="BK95" s="491"/>
      <c r="BL95" s="491"/>
      <c r="BM95" s="491"/>
      <c r="BN95" s="491"/>
      <c r="BO95" s="491"/>
      <c r="BP95" s="491"/>
      <c r="BQ95" s="491"/>
      <c r="BR95" s="491"/>
      <c r="BS95" s="491"/>
      <c r="BT95" s="491"/>
      <c r="BU95" s="491"/>
      <c r="BV95" s="491"/>
      <c r="BW95" s="491"/>
      <c r="BX95" s="491"/>
      <c r="BY95" s="491"/>
      <c r="BZ95" s="491"/>
      <c r="CA95" s="491"/>
      <c r="CB95" s="491"/>
      <c r="CC95" s="491"/>
      <c r="CD95" s="491"/>
      <c r="CE95" s="491"/>
      <c r="CF95" s="491"/>
      <c r="CG95" s="491"/>
      <c r="CH95" s="491"/>
      <c r="CI95" s="491"/>
      <c r="CJ95" s="491"/>
      <c r="CK95" s="491"/>
      <c r="CL95" s="491"/>
      <c r="CM95" s="491"/>
      <c r="CN95" s="491"/>
      <c r="CO95" s="491"/>
      <c r="CP95" s="491"/>
      <c r="CQ95" s="491"/>
      <c r="CR95" s="491"/>
      <c r="CS95" s="491"/>
      <c r="CT95" s="491"/>
      <c r="CU95" s="491"/>
      <c r="CV95" s="491"/>
      <c r="CW95" s="491"/>
      <c r="CX95" s="491"/>
      <c r="CY95" s="491"/>
      <c r="CZ95" s="491"/>
      <c r="DA95" s="491"/>
      <c r="DB95" s="491"/>
      <c r="DC95" s="491"/>
      <c r="DD95" s="491"/>
      <c r="DE95" s="491"/>
      <c r="DF95" s="491"/>
      <c r="DG95" s="491"/>
      <c r="DH95" s="491"/>
      <c r="DI95" s="491"/>
    </row>
    <row r="96" spans="1:113" ht="10.5" customHeight="1" x14ac:dyDescent="0.2">
      <c r="A96" s="336">
        <v>15</v>
      </c>
      <c r="B96" s="313" t="s">
        <v>418</v>
      </c>
      <c r="C96" s="313" t="s">
        <v>394</v>
      </c>
      <c r="D96" s="337" t="s">
        <v>431</v>
      </c>
      <c r="E96" s="336">
        <v>2005</v>
      </c>
      <c r="F96" s="486" t="s">
        <v>231</v>
      </c>
      <c r="G96" s="500"/>
      <c r="H96" s="500"/>
      <c r="I96" s="242"/>
      <c r="J96" s="242"/>
      <c r="K96" s="242">
        <v>19</v>
      </c>
      <c r="L96" s="242">
        <v>27</v>
      </c>
      <c r="M96" s="242">
        <v>9</v>
      </c>
      <c r="N96" s="242">
        <v>18.75</v>
      </c>
      <c r="O96" s="242"/>
      <c r="P96" s="242"/>
      <c r="Q96" s="242"/>
      <c r="R96" s="242"/>
      <c r="S96" s="242"/>
      <c r="T96" s="242"/>
      <c r="U96" s="242"/>
      <c r="V96" s="242"/>
      <c r="W96" s="242">
        <v>30</v>
      </c>
      <c r="X96" s="242">
        <v>16</v>
      </c>
      <c r="Y96" s="242">
        <v>9</v>
      </c>
      <c r="Z96" s="242">
        <v>18.75</v>
      </c>
      <c r="AA96" s="242"/>
      <c r="AB96" s="242"/>
      <c r="AC96" s="242"/>
      <c r="AD96" s="242"/>
      <c r="AE96" s="500"/>
      <c r="AF96" s="242"/>
      <c r="AG96" s="242">
        <v>17</v>
      </c>
      <c r="AH96" s="242">
        <v>29</v>
      </c>
      <c r="AI96" s="242">
        <v>11</v>
      </c>
      <c r="AJ96" s="242">
        <v>17.5</v>
      </c>
      <c r="AK96" s="453">
        <f>V96+T96+R96+P96+N96+L96+J96+H96+X96+Z96+AB96+AD96+AF96+AH96+AJ96</f>
        <v>127</v>
      </c>
      <c r="AL96" s="452">
        <v>14</v>
      </c>
      <c r="AM96" s="492"/>
      <c r="AN96" s="492"/>
      <c r="AO96" s="491"/>
      <c r="AP96" s="491"/>
      <c r="AQ96" s="491"/>
      <c r="AR96" s="491"/>
      <c r="AS96" s="491"/>
      <c r="AT96" s="491"/>
      <c r="AU96" s="491"/>
      <c r="AV96" s="491"/>
      <c r="AW96" s="491"/>
      <c r="AX96" s="491"/>
      <c r="AY96" s="491"/>
      <c r="AZ96" s="491"/>
      <c r="BA96" s="491"/>
      <c r="BB96" s="491"/>
      <c r="BC96" s="491"/>
      <c r="BD96" s="491"/>
      <c r="BE96" s="491"/>
      <c r="BF96" s="491"/>
      <c r="BG96" s="491"/>
      <c r="BH96" s="491"/>
      <c r="BI96" s="491"/>
      <c r="BJ96" s="491"/>
      <c r="BK96" s="491"/>
      <c r="BL96" s="491"/>
      <c r="BM96" s="491"/>
      <c r="BN96" s="491"/>
      <c r="BO96" s="491"/>
      <c r="BP96" s="491"/>
      <c r="BQ96" s="491"/>
      <c r="BR96" s="491"/>
      <c r="BS96" s="491"/>
      <c r="BT96" s="491"/>
      <c r="BU96" s="491"/>
      <c r="BV96" s="491"/>
      <c r="BW96" s="491"/>
      <c r="BX96" s="491"/>
      <c r="BY96" s="491"/>
      <c r="BZ96" s="491"/>
      <c r="CA96" s="491"/>
      <c r="CB96" s="491"/>
      <c r="CC96" s="491"/>
      <c r="CD96" s="491"/>
      <c r="CE96" s="491"/>
      <c r="CF96" s="491"/>
      <c r="CG96" s="491"/>
      <c r="CH96" s="491"/>
      <c r="CI96" s="491"/>
      <c r="CJ96" s="491"/>
      <c r="CK96" s="491"/>
      <c r="CL96" s="491"/>
      <c r="CM96" s="491"/>
      <c r="CN96" s="491"/>
      <c r="CO96" s="491"/>
      <c r="CP96" s="491"/>
      <c r="CQ96" s="491"/>
      <c r="CR96" s="491"/>
      <c r="CS96" s="491"/>
      <c r="CT96" s="491"/>
      <c r="CU96" s="491"/>
      <c r="CV96" s="491"/>
      <c r="CW96" s="491"/>
      <c r="CX96" s="491"/>
      <c r="CY96" s="491"/>
      <c r="CZ96" s="491"/>
      <c r="DA96" s="491"/>
      <c r="DB96" s="491"/>
      <c r="DC96" s="491"/>
      <c r="DD96" s="491"/>
      <c r="DE96" s="491"/>
      <c r="DF96" s="491"/>
      <c r="DG96" s="491"/>
      <c r="DH96" s="491"/>
      <c r="DI96" s="491"/>
    </row>
    <row r="97" spans="1:113" ht="12.75" customHeight="1" x14ac:dyDescent="0.2">
      <c r="A97" s="336">
        <v>16</v>
      </c>
      <c r="B97" s="337" t="s">
        <v>381</v>
      </c>
      <c r="C97" s="337" t="s">
        <v>380</v>
      </c>
      <c r="D97" s="337" t="s">
        <v>430</v>
      </c>
      <c r="E97" s="336">
        <v>2004</v>
      </c>
      <c r="F97" s="486" t="s">
        <v>231</v>
      </c>
      <c r="G97" s="500"/>
      <c r="H97" s="500"/>
      <c r="I97" s="242"/>
      <c r="J97" s="242"/>
      <c r="K97" s="242">
        <v>14</v>
      </c>
      <c r="L97" s="242">
        <v>32</v>
      </c>
      <c r="M97" s="242">
        <v>6</v>
      </c>
      <c r="N97" s="242">
        <v>21</v>
      </c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500"/>
      <c r="AF97" s="242"/>
      <c r="AG97" s="242">
        <v>14</v>
      </c>
      <c r="AH97" s="242">
        <v>32</v>
      </c>
      <c r="AI97" s="242">
        <v>8</v>
      </c>
      <c r="AJ97" s="242">
        <v>19.5</v>
      </c>
      <c r="AK97" s="453">
        <f>V97+T97+R97+P97+N97+L97+J97+H97+X97+Z97+AB97+AD97+AF97+AH97+AJ97</f>
        <v>104.5</v>
      </c>
      <c r="AL97" s="452">
        <v>15</v>
      </c>
      <c r="AM97" s="492"/>
      <c r="AN97" s="492"/>
      <c r="AO97" s="491"/>
      <c r="AP97" s="491"/>
      <c r="AQ97" s="491"/>
      <c r="AR97" s="491"/>
      <c r="AS97" s="491"/>
      <c r="AT97" s="491"/>
      <c r="AU97" s="491"/>
      <c r="AV97" s="491"/>
      <c r="AW97" s="491"/>
      <c r="AX97" s="491"/>
      <c r="AY97" s="491"/>
      <c r="AZ97" s="491"/>
      <c r="BA97" s="491"/>
      <c r="BB97" s="491"/>
      <c r="BC97" s="491"/>
      <c r="BD97" s="491"/>
      <c r="BE97" s="491"/>
      <c r="BF97" s="491"/>
      <c r="BG97" s="491"/>
      <c r="BH97" s="491"/>
      <c r="BI97" s="491"/>
      <c r="BJ97" s="491"/>
      <c r="BK97" s="491"/>
      <c r="BL97" s="491"/>
      <c r="BM97" s="491"/>
      <c r="BN97" s="491"/>
      <c r="BO97" s="491"/>
      <c r="BP97" s="491"/>
      <c r="BQ97" s="491"/>
      <c r="BR97" s="491"/>
      <c r="BS97" s="491"/>
      <c r="BT97" s="491"/>
      <c r="BU97" s="491"/>
      <c r="BV97" s="491"/>
      <c r="BW97" s="491"/>
      <c r="BX97" s="491"/>
      <c r="BY97" s="491"/>
      <c r="BZ97" s="491"/>
      <c r="CA97" s="491"/>
      <c r="CB97" s="491"/>
      <c r="CC97" s="491"/>
      <c r="CD97" s="491"/>
      <c r="CE97" s="491"/>
      <c r="CF97" s="491"/>
      <c r="CG97" s="491"/>
      <c r="CH97" s="491"/>
      <c r="CI97" s="491"/>
      <c r="CJ97" s="491"/>
      <c r="CK97" s="491"/>
      <c r="CL97" s="491"/>
      <c r="CM97" s="491"/>
      <c r="CN97" s="491"/>
      <c r="CO97" s="491"/>
      <c r="CP97" s="491"/>
      <c r="CQ97" s="491"/>
      <c r="CR97" s="491"/>
      <c r="CS97" s="491"/>
      <c r="CT97" s="491"/>
      <c r="CU97" s="491"/>
      <c r="CV97" s="491"/>
      <c r="CW97" s="491"/>
      <c r="CX97" s="491"/>
      <c r="CY97" s="491"/>
      <c r="CZ97" s="491"/>
      <c r="DA97" s="491"/>
      <c r="DB97" s="491"/>
      <c r="DC97" s="491"/>
      <c r="DD97" s="491"/>
      <c r="DE97" s="491"/>
      <c r="DF97" s="491"/>
      <c r="DG97" s="491"/>
      <c r="DH97" s="491"/>
      <c r="DI97" s="491"/>
    </row>
    <row r="98" spans="1:113" ht="12.75" customHeight="1" x14ac:dyDescent="0.2">
      <c r="A98" s="336">
        <v>17</v>
      </c>
      <c r="B98" s="313" t="s">
        <v>245</v>
      </c>
      <c r="C98" s="313" t="s">
        <v>385</v>
      </c>
      <c r="D98" s="337" t="s">
        <v>255</v>
      </c>
      <c r="E98" s="336">
        <v>2005</v>
      </c>
      <c r="F98" s="486" t="s">
        <v>241</v>
      </c>
      <c r="G98" s="500"/>
      <c r="H98" s="500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>
        <v>9</v>
      </c>
      <c r="AD98" s="242">
        <v>37.5</v>
      </c>
      <c r="AE98" s="500">
        <v>5</v>
      </c>
      <c r="AF98" s="484">
        <v>21.75</v>
      </c>
      <c r="AG98" s="242">
        <v>24</v>
      </c>
      <c r="AH98" s="242">
        <v>22</v>
      </c>
      <c r="AI98" s="242">
        <v>10</v>
      </c>
      <c r="AJ98" s="242">
        <v>18</v>
      </c>
      <c r="AK98" s="453">
        <f>V98+T98+R98+P98+N98+L98+J98+H98+X98+Z98+AB98+AD98+AF98+AH98+AJ98</f>
        <v>99.25</v>
      </c>
      <c r="AL98" s="452">
        <v>16</v>
      </c>
      <c r="AM98" s="492"/>
      <c r="AN98" s="492"/>
      <c r="AO98" s="491"/>
      <c r="AP98" s="491"/>
      <c r="AQ98" s="491"/>
      <c r="AR98" s="491"/>
      <c r="AS98" s="491"/>
      <c r="AT98" s="491"/>
      <c r="AU98" s="491"/>
      <c r="AV98" s="491"/>
      <c r="AW98" s="491"/>
      <c r="AX98" s="491"/>
      <c r="AY98" s="491"/>
      <c r="AZ98" s="491"/>
      <c r="BA98" s="491"/>
      <c r="BB98" s="491"/>
      <c r="BC98" s="491"/>
      <c r="BD98" s="491"/>
      <c r="BE98" s="491"/>
      <c r="BF98" s="491"/>
      <c r="BG98" s="491"/>
      <c r="BH98" s="491"/>
      <c r="BI98" s="491"/>
      <c r="BJ98" s="491"/>
      <c r="BK98" s="491"/>
      <c r="BL98" s="491"/>
      <c r="BM98" s="491"/>
      <c r="BN98" s="491"/>
      <c r="BO98" s="491"/>
      <c r="BP98" s="491"/>
      <c r="BQ98" s="491"/>
      <c r="BR98" s="491"/>
      <c r="BS98" s="491"/>
      <c r="BT98" s="491"/>
      <c r="BU98" s="491"/>
      <c r="BV98" s="491"/>
      <c r="BW98" s="491"/>
      <c r="BX98" s="491"/>
      <c r="BY98" s="491"/>
      <c r="BZ98" s="491"/>
      <c r="CA98" s="491"/>
      <c r="CB98" s="491"/>
      <c r="CC98" s="491"/>
      <c r="CD98" s="491"/>
      <c r="CE98" s="491"/>
      <c r="CF98" s="491"/>
      <c r="CG98" s="491"/>
      <c r="CH98" s="491"/>
      <c r="CI98" s="491"/>
      <c r="CJ98" s="491"/>
      <c r="CK98" s="491"/>
      <c r="CL98" s="491"/>
      <c r="CM98" s="491"/>
      <c r="CN98" s="491"/>
      <c r="CO98" s="491"/>
      <c r="CP98" s="491"/>
      <c r="CQ98" s="491"/>
      <c r="CR98" s="491"/>
      <c r="CS98" s="491"/>
      <c r="CT98" s="491"/>
      <c r="CU98" s="491"/>
      <c r="CV98" s="491"/>
      <c r="CW98" s="491"/>
      <c r="CX98" s="491"/>
      <c r="CY98" s="491"/>
      <c r="CZ98" s="491"/>
      <c r="DA98" s="491"/>
      <c r="DB98" s="491"/>
      <c r="DC98" s="491"/>
      <c r="DD98" s="491"/>
      <c r="DE98" s="491"/>
      <c r="DF98" s="491"/>
      <c r="DG98" s="491"/>
      <c r="DH98" s="491"/>
      <c r="DI98" s="491"/>
    </row>
    <row r="99" spans="1:113" ht="11.25" customHeight="1" x14ac:dyDescent="0.2">
      <c r="A99" s="336">
        <v>18</v>
      </c>
      <c r="B99" s="337" t="s">
        <v>240</v>
      </c>
      <c r="C99" s="337" t="s">
        <v>385</v>
      </c>
      <c r="D99" s="337" t="s">
        <v>256</v>
      </c>
      <c r="E99" s="336">
        <v>2005</v>
      </c>
      <c r="F99" s="486" t="s">
        <v>231</v>
      </c>
      <c r="G99" s="500"/>
      <c r="H99" s="500"/>
      <c r="I99" s="242"/>
      <c r="J99" s="242"/>
      <c r="K99" s="242">
        <v>11</v>
      </c>
      <c r="L99" s="242">
        <v>35</v>
      </c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>
        <v>11</v>
      </c>
      <c r="X99" s="242">
        <v>35</v>
      </c>
      <c r="Y99" s="242">
        <v>6</v>
      </c>
      <c r="Z99" s="242">
        <v>21</v>
      </c>
      <c r="AA99" s="242"/>
      <c r="AB99" s="242"/>
      <c r="AC99" s="242"/>
      <c r="AD99" s="242"/>
      <c r="AE99" s="500"/>
      <c r="AF99" s="242"/>
      <c r="AG99" s="242"/>
      <c r="AH99" s="242"/>
      <c r="AI99" s="242"/>
      <c r="AJ99" s="242"/>
      <c r="AK99" s="453">
        <f>V99+T99+R99+P99+N99+L99+J99+H99+X99+Z99+AB99+AD99+AF99+AH99+AJ99</f>
        <v>91</v>
      </c>
      <c r="AL99" s="452">
        <v>17</v>
      </c>
      <c r="AM99" s="492"/>
      <c r="AN99" s="492"/>
      <c r="AO99" s="491"/>
      <c r="AP99" s="491"/>
      <c r="AQ99" s="491"/>
      <c r="AR99" s="491"/>
      <c r="AS99" s="491"/>
      <c r="AT99" s="491"/>
      <c r="AU99" s="491"/>
      <c r="AV99" s="491"/>
      <c r="AW99" s="491"/>
      <c r="AX99" s="491"/>
      <c r="AY99" s="491"/>
      <c r="AZ99" s="491"/>
      <c r="BA99" s="491"/>
      <c r="BB99" s="491"/>
      <c r="BC99" s="491"/>
      <c r="BD99" s="491"/>
      <c r="BE99" s="491"/>
      <c r="BF99" s="491"/>
      <c r="BG99" s="491"/>
      <c r="BH99" s="491"/>
      <c r="BI99" s="491"/>
      <c r="BJ99" s="491"/>
      <c r="BK99" s="491"/>
      <c r="BL99" s="491"/>
      <c r="BM99" s="491"/>
      <c r="BN99" s="491"/>
      <c r="BO99" s="491"/>
      <c r="BP99" s="491"/>
      <c r="BQ99" s="491"/>
      <c r="BR99" s="491"/>
      <c r="BS99" s="491"/>
      <c r="BT99" s="491"/>
      <c r="BU99" s="491"/>
      <c r="BV99" s="491"/>
      <c r="BW99" s="491"/>
      <c r="BX99" s="491"/>
      <c r="BY99" s="491"/>
      <c r="BZ99" s="491"/>
      <c r="CA99" s="491"/>
      <c r="CB99" s="491"/>
      <c r="CC99" s="491"/>
      <c r="CD99" s="491"/>
      <c r="CE99" s="491"/>
      <c r="CF99" s="491"/>
      <c r="CG99" s="491"/>
      <c r="CH99" s="491"/>
      <c r="CI99" s="491"/>
      <c r="CJ99" s="491"/>
      <c r="CK99" s="491"/>
      <c r="CL99" s="491"/>
      <c r="CM99" s="491"/>
      <c r="CN99" s="491"/>
      <c r="CO99" s="491"/>
      <c r="CP99" s="491"/>
      <c r="CQ99" s="491"/>
      <c r="CR99" s="491"/>
      <c r="CS99" s="491"/>
      <c r="CT99" s="491"/>
      <c r="CU99" s="491"/>
      <c r="CV99" s="491"/>
      <c r="CW99" s="491"/>
      <c r="CX99" s="491"/>
      <c r="CY99" s="491"/>
      <c r="CZ99" s="491"/>
      <c r="DA99" s="491"/>
      <c r="DB99" s="491"/>
      <c r="DC99" s="491"/>
      <c r="DD99" s="491"/>
      <c r="DE99" s="491"/>
      <c r="DF99" s="491"/>
      <c r="DG99" s="491"/>
      <c r="DH99" s="491"/>
      <c r="DI99" s="491"/>
    </row>
    <row r="100" spans="1:113" ht="11.25" customHeight="1" x14ac:dyDescent="0.2">
      <c r="A100" s="336">
        <v>19</v>
      </c>
      <c r="B100" s="337" t="s">
        <v>418</v>
      </c>
      <c r="C100" s="313" t="s">
        <v>394</v>
      </c>
      <c r="D100" s="337" t="s">
        <v>417</v>
      </c>
      <c r="E100" s="505">
        <v>2005</v>
      </c>
      <c r="F100" s="486" t="s">
        <v>231</v>
      </c>
      <c r="G100" s="498"/>
      <c r="H100" s="500"/>
      <c r="I100" s="242"/>
      <c r="J100" s="290"/>
      <c r="K100" s="242">
        <v>20</v>
      </c>
      <c r="L100" s="242">
        <v>26</v>
      </c>
      <c r="M100" s="290">
        <v>9</v>
      </c>
      <c r="N100" s="242">
        <v>18.75</v>
      </c>
      <c r="O100" s="242"/>
      <c r="P100" s="242"/>
      <c r="Q100" s="242"/>
      <c r="R100" s="242"/>
      <c r="S100" s="242"/>
      <c r="T100" s="242"/>
      <c r="U100" s="242"/>
      <c r="V100" s="242"/>
      <c r="W100" s="290"/>
      <c r="X100" s="242"/>
      <c r="Y100" s="290"/>
      <c r="Z100" s="485"/>
      <c r="AA100" s="242"/>
      <c r="AB100" s="242"/>
      <c r="AC100" s="290"/>
      <c r="AD100" s="290"/>
      <c r="AE100" s="500"/>
      <c r="AF100" s="290"/>
      <c r="AG100" s="290">
        <v>19</v>
      </c>
      <c r="AH100" s="242">
        <v>27</v>
      </c>
      <c r="AI100" s="290">
        <v>12</v>
      </c>
      <c r="AJ100" s="242">
        <v>17</v>
      </c>
      <c r="AK100" s="453">
        <f>V100+T100+R100+P100+N100+L100+J100+H100+X100+Z100+AB100+AD100+AF100+AH100+AJ100</f>
        <v>88.75</v>
      </c>
      <c r="AL100" s="452">
        <v>18</v>
      </c>
      <c r="AM100" s="492"/>
      <c r="AN100" s="492"/>
      <c r="AO100" s="491"/>
      <c r="AP100" s="491"/>
      <c r="AQ100" s="491"/>
      <c r="AR100" s="491"/>
      <c r="AS100" s="491"/>
      <c r="AT100" s="491"/>
      <c r="AU100" s="491"/>
      <c r="AV100" s="491"/>
      <c r="AW100" s="491"/>
      <c r="AX100" s="491"/>
      <c r="AY100" s="491"/>
      <c r="AZ100" s="491"/>
      <c r="BA100" s="491"/>
      <c r="BB100" s="491"/>
      <c r="BC100" s="491"/>
      <c r="BD100" s="491"/>
      <c r="BE100" s="491"/>
      <c r="BF100" s="491"/>
      <c r="BG100" s="491"/>
      <c r="BH100" s="491"/>
      <c r="BI100" s="491"/>
      <c r="BJ100" s="491"/>
      <c r="BK100" s="491"/>
      <c r="BL100" s="491"/>
      <c r="BM100" s="491"/>
      <c r="BN100" s="491"/>
      <c r="BO100" s="491"/>
      <c r="BP100" s="491"/>
      <c r="BQ100" s="491"/>
      <c r="BR100" s="491"/>
      <c r="BS100" s="491"/>
      <c r="BT100" s="491"/>
      <c r="BU100" s="491"/>
      <c r="BV100" s="491"/>
      <c r="BW100" s="491"/>
      <c r="BX100" s="491"/>
      <c r="BY100" s="491"/>
      <c r="BZ100" s="491"/>
      <c r="CA100" s="491"/>
      <c r="CB100" s="491"/>
      <c r="CC100" s="491"/>
      <c r="CD100" s="491"/>
      <c r="CE100" s="491"/>
      <c r="CF100" s="491"/>
      <c r="CG100" s="491"/>
      <c r="CH100" s="491"/>
      <c r="CI100" s="491"/>
      <c r="CJ100" s="491"/>
      <c r="CK100" s="491"/>
      <c r="CL100" s="491"/>
      <c r="CM100" s="491"/>
      <c r="CN100" s="491"/>
      <c r="CO100" s="491"/>
      <c r="CP100" s="491"/>
      <c r="CQ100" s="491"/>
      <c r="CR100" s="491"/>
      <c r="CS100" s="491"/>
      <c r="CT100" s="491"/>
      <c r="CU100" s="491"/>
      <c r="CV100" s="491"/>
      <c r="CW100" s="491"/>
      <c r="CX100" s="491"/>
      <c r="CY100" s="491"/>
      <c r="CZ100" s="491"/>
      <c r="DA100" s="491"/>
      <c r="DB100" s="491"/>
      <c r="DC100" s="491"/>
      <c r="DD100" s="491"/>
      <c r="DE100" s="491"/>
      <c r="DF100" s="491"/>
      <c r="DG100" s="491"/>
      <c r="DH100" s="491"/>
      <c r="DI100" s="491"/>
    </row>
    <row r="101" spans="1:113" ht="12.75" customHeight="1" x14ac:dyDescent="0.2">
      <c r="A101" s="336">
        <v>20</v>
      </c>
      <c r="B101" s="313" t="s">
        <v>395</v>
      </c>
      <c r="C101" s="313" t="s">
        <v>394</v>
      </c>
      <c r="D101" s="313" t="s">
        <v>429</v>
      </c>
      <c r="E101" s="502">
        <v>2004</v>
      </c>
      <c r="F101" s="486" t="s">
        <v>231</v>
      </c>
      <c r="G101" s="248"/>
      <c r="H101" s="344"/>
      <c r="I101" s="495"/>
      <c r="J101" s="495"/>
      <c r="K101" s="495"/>
      <c r="L101" s="344"/>
      <c r="M101" s="495"/>
      <c r="N101" s="344"/>
      <c r="O101" s="344"/>
      <c r="P101" s="344"/>
      <c r="Q101" s="495"/>
      <c r="R101" s="507"/>
      <c r="S101" s="344"/>
      <c r="T101" s="495"/>
      <c r="U101" s="507"/>
      <c r="V101" s="344"/>
      <c r="W101" s="495">
        <v>23</v>
      </c>
      <c r="X101" s="344">
        <v>23</v>
      </c>
      <c r="Y101" s="495">
        <v>10</v>
      </c>
      <c r="Z101" s="507">
        <v>18</v>
      </c>
      <c r="AA101" s="344"/>
      <c r="AB101" s="344"/>
      <c r="AC101" s="495"/>
      <c r="AD101" s="495"/>
      <c r="AE101" s="500"/>
      <c r="AF101" s="495"/>
      <c r="AG101" s="495">
        <v>18</v>
      </c>
      <c r="AH101" s="344">
        <v>28</v>
      </c>
      <c r="AI101" s="344">
        <v>12</v>
      </c>
      <c r="AJ101" s="495">
        <v>17</v>
      </c>
      <c r="AK101" s="453">
        <f>V101+T101+R101+P101+N101+L101+J101+H101+X101+Z101+AB101+AD101+AF101+AH101+AJ101</f>
        <v>86</v>
      </c>
      <c r="AL101" s="452">
        <v>19</v>
      </c>
      <c r="AM101" s="492"/>
      <c r="AN101" s="492"/>
      <c r="AO101" s="491"/>
      <c r="AP101" s="491"/>
      <c r="AQ101" s="491"/>
      <c r="AR101" s="491"/>
      <c r="AS101" s="491"/>
      <c r="AT101" s="491"/>
      <c r="AU101" s="491"/>
      <c r="AV101" s="491"/>
      <c r="AW101" s="491"/>
      <c r="AX101" s="491"/>
      <c r="AY101" s="491"/>
      <c r="AZ101" s="491"/>
      <c r="BA101" s="491"/>
      <c r="BB101" s="491"/>
      <c r="BC101" s="491"/>
      <c r="BD101" s="491"/>
      <c r="BE101" s="491"/>
      <c r="BF101" s="491"/>
      <c r="BG101" s="491"/>
      <c r="BH101" s="491"/>
      <c r="BI101" s="491"/>
      <c r="BJ101" s="491"/>
      <c r="BK101" s="491"/>
      <c r="BL101" s="491"/>
      <c r="BM101" s="491"/>
      <c r="BN101" s="491"/>
      <c r="BO101" s="491"/>
      <c r="BP101" s="491"/>
      <c r="BQ101" s="491"/>
      <c r="BR101" s="491"/>
      <c r="BS101" s="491"/>
      <c r="BT101" s="491"/>
      <c r="BU101" s="491"/>
      <c r="BV101" s="491"/>
      <c r="BW101" s="491"/>
      <c r="BX101" s="491"/>
      <c r="BY101" s="491"/>
      <c r="BZ101" s="491"/>
      <c r="CA101" s="491"/>
      <c r="CB101" s="491"/>
      <c r="CC101" s="491"/>
      <c r="CD101" s="491"/>
      <c r="CE101" s="491"/>
      <c r="CF101" s="491"/>
      <c r="CG101" s="491"/>
      <c r="CH101" s="491"/>
      <c r="CI101" s="491"/>
      <c r="CJ101" s="491"/>
      <c r="CK101" s="491"/>
      <c r="CL101" s="491"/>
      <c r="CM101" s="491"/>
      <c r="CN101" s="491"/>
      <c r="CO101" s="491"/>
      <c r="CP101" s="491"/>
      <c r="CQ101" s="491"/>
      <c r="CR101" s="491"/>
      <c r="CS101" s="491"/>
      <c r="CT101" s="491"/>
      <c r="CU101" s="491"/>
      <c r="CV101" s="491"/>
      <c r="CW101" s="491"/>
      <c r="CX101" s="491"/>
      <c r="CY101" s="491"/>
      <c r="CZ101" s="491"/>
      <c r="DA101" s="491"/>
      <c r="DB101" s="491"/>
      <c r="DC101" s="491"/>
      <c r="DD101" s="491"/>
      <c r="DE101" s="491"/>
      <c r="DF101" s="491"/>
      <c r="DG101" s="491"/>
      <c r="DH101" s="491"/>
      <c r="DI101" s="491"/>
    </row>
    <row r="102" spans="1:113" ht="14.25" customHeight="1" x14ac:dyDescent="0.2">
      <c r="A102" s="336">
        <v>21</v>
      </c>
      <c r="B102" s="337" t="s">
        <v>381</v>
      </c>
      <c r="C102" s="337" t="s">
        <v>380</v>
      </c>
      <c r="D102" s="337" t="s">
        <v>392</v>
      </c>
      <c r="E102" s="505">
        <v>2005</v>
      </c>
      <c r="F102" s="486" t="s">
        <v>391</v>
      </c>
      <c r="G102" s="498"/>
      <c r="H102" s="500"/>
      <c r="I102" s="290"/>
      <c r="J102" s="290"/>
      <c r="K102" s="290"/>
      <c r="L102" s="242"/>
      <c r="M102" s="290"/>
      <c r="N102" s="242"/>
      <c r="O102" s="242">
        <v>25</v>
      </c>
      <c r="P102" s="242">
        <v>21</v>
      </c>
      <c r="Q102" s="290">
        <v>14</v>
      </c>
      <c r="R102" s="485">
        <v>16</v>
      </c>
      <c r="S102" s="242"/>
      <c r="T102" s="290"/>
      <c r="U102" s="485"/>
      <c r="V102" s="242"/>
      <c r="W102" s="290"/>
      <c r="X102" s="242"/>
      <c r="Y102" s="290">
        <v>4</v>
      </c>
      <c r="Z102" s="485">
        <v>22.5</v>
      </c>
      <c r="AA102" s="242"/>
      <c r="AB102" s="242"/>
      <c r="AC102" s="290"/>
      <c r="AD102" s="290"/>
      <c r="AE102" s="500"/>
      <c r="AF102" s="290"/>
      <c r="AG102" s="290"/>
      <c r="AH102" s="242"/>
      <c r="AI102" s="242">
        <v>6</v>
      </c>
      <c r="AJ102" s="290">
        <v>21</v>
      </c>
      <c r="AK102" s="453">
        <f>V102+T102+R102+P102+N102+L102+J102+H102+X102+Z102+AB102+AD102+AF102+AH102+AJ102</f>
        <v>80.5</v>
      </c>
      <c r="AL102" s="452">
        <v>20</v>
      </c>
      <c r="AM102" s="492"/>
      <c r="AN102" s="492"/>
      <c r="AO102" s="491"/>
      <c r="AP102" s="491"/>
      <c r="AQ102" s="491"/>
      <c r="AR102" s="491"/>
      <c r="AS102" s="491"/>
      <c r="AT102" s="491"/>
      <c r="AU102" s="491"/>
      <c r="AV102" s="491"/>
      <c r="AW102" s="491"/>
      <c r="AX102" s="491"/>
      <c r="AY102" s="491"/>
      <c r="AZ102" s="491"/>
      <c r="BA102" s="491"/>
      <c r="BB102" s="491"/>
      <c r="BC102" s="491"/>
      <c r="BD102" s="491"/>
      <c r="BE102" s="491"/>
      <c r="BF102" s="491"/>
      <c r="BG102" s="491"/>
      <c r="BH102" s="491"/>
      <c r="BI102" s="491"/>
      <c r="BJ102" s="491"/>
      <c r="BK102" s="491"/>
      <c r="BL102" s="491"/>
      <c r="BM102" s="491"/>
      <c r="BN102" s="491"/>
      <c r="BO102" s="491"/>
      <c r="BP102" s="491"/>
      <c r="BQ102" s="491"/>
      <c r="BR102" s="491"/>
      <c r="BS102" s="491"/>
      <c r="BT102" s="491"/>
      <c r="BU102" s="491"/>
      <c r="BV102" s="491"/>
      <c r="BW102" s="491"/>
      <c r="BX102" s="491"/>
      <c r="BY102" s="491"/>
      <c r="BZ102" s="491"/>
      <c r="CA102" s="491"/>
      <c r="CB102" s="491"/>
      <c r="CC102" s="491"/>
      <c r="CD102" s="491"/>
      <c r="CE102" s="491"/>
      <c r="CF102" s="491"/>
      <c r="CG102" s="491"/>
      <c r="CH102" s="491"/>
      <c r="CI102" s="491"/>
      <c r="CJ102" s="491"/>
      <c r="CK102" s="491"/>
      <c r="CL102" s="491"/>
      <c r="CM102" s="491"/>
      <c r="CN102" s="491"/>
      <c r="CO102" s="491"/>
      <c r="CP102" s="491"/>
      <c r="CQ102" s="491"/>
      <c r="CR102" s="491"/>
      <c r="CS102" s="491"/>
      <c r="CT102" s="491"/>
      <c r="CU102" s="491"/>
      <c r="CV102" s="491"/>
      <c r="CW102" s="491"/>
      <c r="CX102" s="491"/>
      <c r="CY102" s="491"/>
      <c r="CZ102" s="491"/>
      <c r="DA102" s="491"/>
      <c r="DB102" s="491"/>
      <c r="DC102" s="491"/>
      <c r="DD102" s="491"/>
      <c r="DE102" s="491"/>
      <c r="DF102" s="491"/>
      <c r="DG102" s="491"/>
      <c r="DH102" s="491"/>
      <c r="DI102" s="491"/>
    </row>
    <row r="103" spans="1:113" ht="12.75" customHeight="1" x14ac:dyDescent="0.2">
      <c r="A103" s="336">
        <v>22</v>
      </c>
      <c r="B103" s="313" t="s">
        <v>418</v>
      </c>
      <c r="C103" s="313" t="s">
        <v>394</v>
      </c>
      <c r="D103" s="337" t="s">
        <v>428</v>
      </c>
      <c r="E103" s="505">
        <v>2005</v>
      </c>
      <c r="F103" s="486" t="s">
        <v>268</v>
      </c>
      <c r="G103" s="498"/>
      <c r="H103" s="500"/>
      <c r="I103" s="290"/>
      <c r="J103" s="290"/>
      <c r="K103" s="290">
        <v>12</v>
      </c>
      <c r="L103" s="242">
        <v>34</v>
      </c>
      <c r="M103" s="290">
        <v>5</v>
      </c>
      <c r="N103" s="242">
        <v>21.5</v>
      </c>
      <c r="O103" s="242">
        <v>27</v>
      </c>
      <c r="P103" s="242">
        <v>19</v>
      </c>
      <c r="Q103" s="290"/>
      <c r="R103" s="485"/>
      <c r="S103" s="242"/>
      <c r="T103" s="290"/>
      <c r="U103" s="485"/>
      <c r="V103" s="242"/>
      <c r="W103" s="290"/>
      <c r="X103" s="242"/>
      <c r="Y103" s="290"/>
      <c r="Z103" s="485"/>
      <c r="AA103" s="242"/>
      <c r="AB103" s="242"/>
      <c r="AC103" s="290"/>
      <c r="AD103" s="290"/>
      <c r="AE103" s="500"/>
      <c r="AF103" s="290"/>
      <c r="AG103" s="290"/>
      <c r="AH103" s="242"/>
      <c r="AI103" s="242"/>
      <c r="AJ103" s="290"/>
      <c r="AK103" s="453">
        <f>V103+T103+R103+P103+N103+L103+J103+H103+X103+Z103+AB103+AD103+AF103+AH103+AJ103</f>
        <v>74.5</v>
      </c>
      <c r="AL103" s="452">
        <v>21</v>
      </c>
      <c r="AM103" s="492"/>
      <c r="AN103" s="492"/>
      <c r="AO103" s="491"/>
      <c r="AP103" s="491"/>
      <c r="AQ103" s="491"/>
      <c r="AR103" s="491"/>
      <c r="AS103" s="491"/>
      <c r="AT103" s="491"/>
      <c r="AU103" s="491"/>
      <c r="AV103" s="491"/>
      <c r="AW103" s="491"/>
      <c r="AX103" s="491"/>
      <c r="AY103" s="491"/>
      <c r="AZ103" s="491"/>
      <c r="BA103" s="491"/>
      <c r="BB103" s="491"/>
      <c r="BC103" s="491"/>
      <c r="BD103" s="491"/>
      <c r="BE103" s="491"/>
      <c r="BF103" s="491"/>
      <c r="BG103" s="491"/>
      <c r="BH103" s="491"/>
      <c r="BI103" s="491"/>
      <c r="BJ103" s="491"/>
      <c r="BK103" s="491"/>
      <c r="BL103" s="491"/>
      <c r="BM103" s="491"/>
      <c r="BN103" s="491"/>
      <c r="BO103" s="491"/>
      <c r="BP103" s="491"/>
      <c r="BQ103" s="491"/>
      <c r="BR103" s="491"/>
      <c r="BS103" s="491"/>
      <c r="BT103" s="491"/>
      <c r="BU103" s="491"/>
      <c r="BV103" s="491"/>
      <c r="BW103" s="491"/>
      <c r="BX103" s="491"/>
      <c r="BY103" s="491"/>
      <c r="BZ103" s="491"/>
      <c r="CA103" s="491"/>
      <c r="CB103" s="491"/>
      <c r="CC103" s="491"/>
      <c r="CD103" s="491"/>
      <c r="CE103" s="491"/>
      <c r="CF103" s="491"/>
      <c r="CG103" s="491"/>
      <c r="CH103" s="491"/>
      <c r="CI103" s="491"/>
      <c r="CJ103" s="491"/>
      <c r="CK103" s="491"/>
      <c r="CL103" s="491"/>
      <c r="CM103" s="491"/>
      <c r="CN103" s="491"/>
      <c r="CO103" s="491"/>
      <c r="CP103" s="491"/>
      <c r="CQ103" s="491"/>
      <c r="CR103" s="491"/>
      <c r="CS103" s="491"/>
      <c r="CT103" s="491"/>
      <c r="CU103" s="491"/>
      <c r="CV103" s="491"/>
      <c r="CW103" s="491"/>
      <c r="CX103" s="491"/>
      <c r="CY103" s="491"/>
      <c r="CZ103" s="491"/>
      <c r="DA103" s="491"/>
      <c r="DB103" s="491"/>
      <c r="DC103" s="491"/>
      <c r="DD103" s="491"/>
      <c r="DE103" s="491"/>
      <c r="DF103" s="491"/>
      <c r="DG103" s="491"/>
      <c r="DH103" s="491"/>
      <c r="DI103" s="491"/>
    </row>
    <row r="104" spans="1:113" ht="14.25" customHeight="1" x14ac:dyDescent="0.2">
      <c r="A104" s="336">
        <v>23</v>
      </c>
      <c r="B104" s="313" t="s">
        <v>236</v>
      </c>
      <c r="C104" s="313" t="s">
        <v>427</v>
      </c>
      <c r="D104" s="313" t="s">
        <v>426</v>
      </c>
      <c r="E104" s="502">
        <v>2004</v>
      </c>
      <c r="F104" s="486" t="s">
        <v>241</v>
      </c>
      <c r="G104" s="248"/>
      <c r="H104" s="344"/>
      <c r="I104" s="495"/>
      <c r="J104" s="495"/>
      <c r="K104" s="495"/>
      <c r="L104" s="344"/>
      <c r="M104" s="495"/>
      <c r="N104" s="344"/>
      <c r="O104" s="344">
        <v>21</v>
      </c>
      <c r="P104" s="344">
        <v>25</v>
      </c>
      <c r="Q104" s="495">
        <v>17</v>
      </c>
      <c r="R104" s="507">
        <v>14.5</v>
      </c>
      <c r="S104" s="344"/>
      <c r="T104" s="495"/>
      <c r="U104" s="507"/>
      <c r="V104" s="344"/>
      <c r="W104" s="495"/>
      <c r="X104" s="344"/>
      <c r="Y104" s="495"/>
      <c r="Z104" s="507"/>
      <c r="AA104" s="344"/>
      <c r="AB104" s="344"/>
      <c r="AC104" s="495"/>
      <c r="AD104" s="495"/>
      <c r="AE104" s="344"/>
      <c r="AF104" s="495"/>
      <c r="AG104" s="495">
        <v>16</v>
      </c>
      <c r="AH104" s="344">
        <v>30</v>
      </c>
      <c r="AI104" s="344"/>
      <c r="AJ104" s="495"/>
      <c r="AK104" s="453">
        <f>V104+T104+R104+P104+N104+L104+J104+H104+X104+Z104+AB104+AD104+AF104+AH104+AJ104</f>
        <v>69.5</v>
      </c>
      <c r="AL104" s="452">
        <v>22</v>
      </c>
      <c r="AM104" s="492"/>
      <c r="AN104" s="492"/>
      <c r="AO104" s="491"/>
      <c r="AP104" s="491"/>
      <c r="AQ104" s="491"/>
      <c r="AR104" s="491"/>
      <c r="AS104" s="491"/>
      <c r="AT104" s="491"/>
      <c r="AU104" s="491"/>
      <c r="AV104" s="491"/>
      <c r="AW104" s="491"/>
      <c r="AX104" s="491"/>
      <c r="AY104" s="491"/>
      <c r="AZ104" s="491"/>
      <c r="BA104" s="491"/>
      <c r="BB104" s="491"/>
      <c r="BC104" s="491"/>
      <c r="BD104" s="491"/>
      <c r="BE104" s="491"/>
      <c r="BF104" s="491"/>
      <c r="BG104" s="491"/>
      <c r="BH104" s="491"/>
      <c r="BI104" s="491"/>
      <c r="BJ104" s="491"/>
      <c r="BK104" s="491"/>
      <c r="BL104" s="491"/>
      <c r="BM104" s="491"/>
      <c r="BN104" s="491"/>
      <c r="BO104" s="491"/>
      <c r="BP104" s="491"/>
      <c r="BQ104" s="491"/>
      <c r="BR104" s="491"/>
      <c r="BS104" s="491"/>
      <c r="BT104" s="491"/>
      <c r="BU104" s="491"/>
      <c r="BV104" s="491"/>
      <c r="BW104" s="491"/>
      <c r="BX104" s="491"/>
      <c r="BY104" s="491"/>
      <c r="BZ104" s="491"/>
      <c r="CA104" s="491"/>
      <c r="CB104" s="491"/>
      <c r="CC104" s="491"/>
      <c r="CD104" s="491"/>
      <c r="CE104" s="491"/>
      <c r="CF104" s="491"/>
      <c r="CG104" s="491"/>
      <c r="CH104" s="491"/>
      <c r="CI104" s="491"/>
      <c r="CJ104" s="491"/>
      <c r="CK104" s="491"/>
      <c r="CL104" s="491"/>
      <c r="CM104" s="491"/>
      <c r="CN104" s="491"/>
      <c r="CO104" s="491"/>
      <c r="CP104" s="491"/>
      <c r="CQ104" s="491"/>
      <c r="CR104" s="491"/>
      <c r="CS104" s="491"/>
      <c r="CT104" s="491"/>
      <c r="CU104" s="491"/>
      <c r="CV104" s="491"/>
      <c r="CW104" s="491"/>
      <c r="CX104" s="491"/>
      <c r="CY104" s="491"/>
      <c r="CZ104" s="491"/>
      <c r="DA104" s="491"/>
      <c r="DB104" s="491"/>
      <c r="DC104" s="491"/>
      <c r="DD104" s="491"/>
      <c r="DE104" s="491"/>
      <c r="DF104" s="491"/>
      <c r="DG104" s="491"/>
      <c r="DH104" s="491"/>
      <c r="DI104" s="491"/>
    </row>
    <row r="105" spans="1:113" ht="13.5" customHeight="1" x14ac:dyDescent="0.2">
      <c r="A105" s="336">
        <v>24</v>
      </c>
      <c r="B105" s="337" t="s">
        <v>422</v>
      </c>
      <c r="C105" s="337" t="s">
        <v>421</v>
      </c>
      <c r="D105" s="337" t="s">
        <v>425</v>
      </c>
      <c r="E105" s="505">
        <v>2005</v>
      </c>
      <c r="F105" s="486" t="s">
        <v>231</v>
      </c>
      <c r="G105" s="498"/>
      <c r="H105" s="500"/>
      <c r="I105" s="290"/>
      <c r="J105" s="290"/>
      <c r="K105" s="290">
        <v>14</v>
      </c>
      <c r="L105" s="242">
        <v>32</v>
      </c>
      <c r="M105" s="290">
        <v>8</v>
      </c>
      <c r="N105" s="242">
        <v>19.5</v>
      </c>
      <c r="O105" s="242"/>
      <c r="P105" s="242"/>
      <c r="Q105" s="290"/>
      <c r="R105" s="485"/>
      <c r="S105" s="242"/>
      <c r="T105" s="290"/>
      <c r="U105" s="485"/>
      <c r="V105" s="242"/>
      <c r="W105" s="290"/>
      <c r="X105" s="242"/>
      <c r="Y105" s="290"/>
      <c r="Z105" s="485"/>
      <c r="AA105" s="242"/>
      <c r="AB105" s="242"/>
      <c r="AC105" s="290"/>
      <c r="AD105" s="290"/>
      <c r="AE105" s="500"/>
      <c r="AF105" s="290"/>
      <c r="AG105" s="290"/>
      <c r="AH105" s="242"/>
      <c r="AI105" s="242"/>
      <c r="AJ105" s="290"/>
      <c r="AK105" s="453">
        <f>V105+T105+R105+P105+N105+L105+J105+H105+X105+Z105+AB105+AD105+AF105+AH105+AJ105</f>
        <v>51.5</v>
      </c>
      <c r="AL105" s="452">
        <v>23</v>
      </c>
      <c r="AM105" s="492"/>
      <c r="AN105" s="492"/>
      <c r="AO105" s="491"/>
      <c r="AP105" s="491"/>
      <c r="AQ105" s="491"/>
      <c r="AR105" s="491"/>
      <c r="AS105" s="491"/>
      <c r="AT105" s="491"/>
      <c r="AU105" s="491"/>
      <c r="AV105" s="491"/>
      <c r="AW105" s="491"/>
      <c r="AX105" s="491"/>
      <c r="AY105" s="491"/>
      <c r="AZ105" s="491"/>
      <c r="BA105" s="491"/>
      <c r="BB105" s="491"/>
      <c r="BC105" s="491"/>
      <c r="BD105" s="491"/>
      <c r="BE105" s="491"/>
      <c r="BF105" s="491"/>
      <c r="BG105" s="491"/>
      <c r="BH105" s="491"/>
      <c r="BI105" s="491"/>
      <c r="BJ105" s="491"/>
      <c r="BK105" s="491"/>
      <c r="BL105" s="491"/>
      <c r="BM105" s="491"/>
      <c r="BN105" s="491"/>
      <c r="BO105" s="491"/>
      <c r="BP105" s="491"/>
      <c r="BQ105" s="491"/>
      <c r="BR105" s="491"/>
      <c r="BS105" s="491"/>
      <c r="BT105" s="491"/>
      <c r="BU105" s="491"/>
      <c r="BV105" s="491"/>
      <c r="BW105" s="491"/>
      <c r="BX105" s="491"/>
      <c r="BY105" s="491"/>
      <c r="BZ105" s="491"/>
      <c r="CA105" s="491"/>
      <c r="CB105" s="491"/>
      <c r="CC105" s="491"/>
      <c r="CD105" s="491"/>
      <c r="CE105" s="491"/>
      <c r="CF105" s="491"/>
      <c r="CG105" s="491"/>
      <c r="CH105" s="491"/>
      <c r="CI105" s="491"/>
      <c r="CJ105" s="491"/>
      <c r="CK105" s="491"/>
      <c r="CL105" s="491"/>
      <c r="CM105" s="491"/>
      <c r="CN105" s="491"/>
      <c r="CO105" s="491"/>
      <c r="CP105" s="491"/>
      <c r="CQ105" s="491"/>
      <c r="CR105" s="491"/>
      <c r="CS105" s="491"/>
      <c r="CT105" s="491"/>
      <c r="CU105" s="491"/>
      <c r="CV105" s="491"/>
      <c r="CW105" s="491"/>
      <c r="CX105" s="491"/>
      <c r="CY105" s="491"/>
      <c r="CZ105" s="491"/>
      <c r="DA105" s="491"/>
      <c r="DB105" s="491"/>
      <c r="DC105" s="491"/>
      <c r="DD105" s="491"/>
      <c r="DE105" s="491"/>
      <c r="DF105" s="491"/>
      <c r="DG105" s="491"/>
      <c r="DH105" s="491"/>
      <c r="DI105" s="491"/>
    </row>
    <row r="106" spans="1:113" ht="15" customHeight="1" x14ac:dyDescent="0.2">
      <c r="A106" s="336">
        <v>25</v>
      </c>
      <c r="B106" s="337" t="s">
        <v>395</v>
      </c>
      <c r="C106" s="313" t="s">
        <v>394</v>
      </c>
      <c r="D106" s="337" t="s">
        <v>424</v>
      </c>
      <c r="E106" s="505">
        <v>2005</v>
      </c>
      <c r="F106" s="486" t="s">
        <v>231</v>
      </c>
      <c r="G106" s="500"/>
      <c r="H106" s="498"/>
      <c r="I106" s="290"/>
      <c r="J106" s="290"/>
      <c r="K106" s="290">
        <v>18</v>
      </c>
      <c r="L106" s="290">
        <v>28</v>
      </c>
      <c r="M106" s="242"/>
      <c r="N106" s="290"/>
      <c r="O106" s="290"/>
      <c r="P106" s="290"/>
      <c r="Q106" s="290"/>
      <c r="R106" s="465"/>
      <c r="S106" s="242"/>
      <c r="T106" s="242"/>
      <c r="U106" s="465"/>
      <c r="V106" s="242"/>
      <c r="W106" s="290"/>
      <c r="X106" s="242"/>
      <c r="Y106" s="290">
        <v>9</v>
      </c>
      <c r="Z106" s="465">
        <v>18.75</v>
      </c>
      <c r="AA106" s="242"/>
      <c r="AB106" s="242"/>
      <c r="AC106" s="290"/>
      <c r="AD106" s="290"/>
      <c r="AE106" s="500"/>
      <c r="AF106" s="290"/>
      <c r="AG106" s="242"/>
      <c r="AH106" s="290"/>
      <c r="AI106" s="242"/>
      <c r="AJ106" s="290"/>
      <c r="AK106" s="453">
        <f>V106+T106+R106+P106+N106+L106+J106+H106+X106+Z106+AB106+AD106+AF106+AH106+AJ106</f>
        <v>46.75</v>
      </c>
      <c r="AL106" s="452">
        <v>24</v>
      </c>
      <c r="AM106" s="492"/>
      <c r="AN106" s="492"/>
      <c r="AO106" s="491"/>
      <c r="AP106" s="491"/>
      <c r="AQ106" s="491"/>
      <c r="AR106" s="491"/>
      <c r="AS106" s="491"/>
      <c r="AT106" s="491"/>
      <c r="AU106" s="491"/>
      <c r="AV106" s="491"/>
      <c r="AW106" s="491"/>
      <c r="AX106" s="491"/>
      <c r="AY106" s="491"/>
      <c r="AZ106" s="491"/>
      <c r="BA106" s="491"/>
      <c r="BB106" s="491"/>
      <c r="BC106" s="491"/>
      <c r="BD106" s="491"/>
      <c r="BE106" s="491"/>
      <c r="BF106" s="491"/>
      <c r="BG106" s="491"/>
      <c r="BH106" s="491"/>
      <c r="BI106" s="491"/>
      <c r="BJ106" s="491"/>
      <c r="BK106" s="491"/>
      <c r="BL106" s="491"/>
      <c r="BM106" s="491"/>
      <c r="BN106" s="491"/>
      <c r="BO106" s="491"/>
      <c r="BP106" s="491"/>
      <c r="BQ106" s="491"/>
      <c r="BR106" s="491"/>
      <c r="BS106" s="491"/>
      <c r="BT106" s="491"/>
      <c r="BU106" s="491"/>
      <c r="BV106" s="491"/>
      <c r="BW106" s="491"/>
      <c r="BX106" s="491"/>
      <c r="BY106" s="491"/>
      <c r="BZ106" s="491"/>
      <c r="CA106" s="491"/>
      <c r="CB106" s="491"/>
      <c r="CC106" s="491"/>
      <c r="CD106" s="491"/>
      <c r="CE106" s="491"/>
      <c r="CF106" s="491"/>
      <c r="CG106" s="491"/>
      <c r="CH106" s="491"/>
      <c r="CI106" s="491"/>
      <c r="CJ106" s="491"/>
      <c r="CK106" s="491"/>
      <c r="CL106" s="491"/>
      <c r="CM106" s="491"/>
      <c r="CN106" s="491"/>
      <c r="CO106" s="491"/>
      <c r="CP106" s="491"/>
      <c r="CQ106" s="491"/>
      <c r="CR106" s="491"/>
      <c r="CS106" s="491"/>
      <c r="CT106" s="491"/>
      <c r="CU106" s="491"/>
      <c r="CV106" s="491"/>
      <c r="CW106" s="491"/>
      <c r="CX106" s="491"/>
      <c r="CY106" s="491"/>
      <c r="CZ106" s="491"/>
      <c r="DA106" s="491"/>
      <c r="DB106" s="491"/>
      <c r="DC106" s="491"/>
      <c r="DD106" s="491"/>
      <c r="DE106" s="491"/>
      <c r="DF106" s="491"/>
      <c r="DG106" s="491"/>
      <c r="DH106" s="491"/>
      <c r="DI106" s="491"/>
    </row>
    <row r="107" spans="1:113" ht="12.75" customHeight="1" x14ac:dyDescent="0.2">
      <c r="A107" s="336">
        <v>26</v>
      </c>
      <c r="B107" s="337" t="s">
        <v>381</v>
      </c>
      <c r="C107" s="337" t="s">
        <v>380</v>
      </c>
      <c r="D107" s="313" t="s">
        <v>423</v>
      </c>
      <c r="E107" s="502">
        <v>2005</v>
      </c>
      <c r="F107" s="486" t="s">
        <v>241</v>
      </c>
      <c r="G107" s="244"/>
      <c r="H107" s="495"/>
      <c r="I107" s="495"/>
      <c r="J107" s="495"/>
      <c r="K107" s="493"/>
      <c r="L107" s="493"/>
      <c r="M107" s="506"/>
      <c r="N107" s="344"/>
      <c r="O107" s="495"/>
      <c r="P107" s="495"/>
      <c r="Q107" s="495"/>
      <c r="R107" s="474"/>
      <c r="S107" s="344"/>
      <c r="T107" s="344"/>
      <c r="U107" s="474"/>
      <c r="V107" s="344"/>
      <c r="W107" s="495"/>
      <c r="X107" s="344"/>
      <c r="Y107" s="344"/>
      <c r="Z107" s="503"/>
      <c r="AA107" s="344"/>
      <c r="AB107" s="344"/>
      <c r="AC107" s="495"/>
      <c r="AD107" s="495"/>
      <c r="AE107" s="344"/>
      <c r="AF107" s="495"/>
      <c r="AG107" s="329">
        <v>21</v>
      </c>
      <c r="AH107" s="495">
        <v>25</v>
      </c>
      <c r="AI107" s="344">
        <v>8</v>
      </c>
      <c r="AJ107" s="290">
        <v>19.5</v>
      </c>
      <c r="AK107" s="453">
        <f>V107+T107+R107+P107+N107+L107+J107+H107+X107+Z107+AB107+AD107+AF107+AH107+AJ107</f>
        <v>44.5</v>
      </c>
      <c r="AL107" s="452">
        <v>25</v>
      </c>
      <c r="AM107" s="492"/>
      <c r="AN107" s="492"/>
      <c r="AO107" s="491"/>
      <c r="AP107" s="491"/>
      <c r="AQ107" s="491"/>
      <c r="AR107" s="491"/>
      <c r="AS107" s="491"/>
      <c r="AT107" s="491"/>
      <c r="AU107" s="491"/>
      <c r="AV107" s="491"/>
      <c r="AW107" s="491"/>
      <c r="AX107" s="491"/>
      <c r="AY107" s="491"/>
      <c r="AZ107" s="491"/>
      <c r="BA107" s="491"/>
      <c r="BB107" s="491"/>
      <c r="BC107" s="491"/>
      <c r="BD107" s="491"/>
      <c r="BE107" s="491"/>
      <c r="BF107" s="491"/>
      <c r="BG107" s="491"/>
      <c r="BH107" s="491"/>
      <c r="BI107" s="491"/>
      <c r="BJ107" s="491"/>
      <c r="BK107" s="491"/>
      <c r="BL107" s="491"/>
      <c r="BM107" s="491"/>
      <c r="BN107" s="491"/>
      <c r="BO107" s="491"/>
      <c r="BP107" s="491"/>
      <c r="BQ107" s="491"/>
      <c r="BR107" s="491"/>
      <c r="BS107" s="491"/>
      <c r="BT107" s="491"/>
      <c r="BU107" s="491"/>
      <c r="BV107" s="491"/>
      <c r="BW107" s="491"/>
      <c r="BX107" s="491"/>
      <c r="BY107" s="491"/>
      <c r="BZ107" s="491"/>
      <c r="CA107" s="491"/>
      <c r="CB107" s="491"/>
      <c r="CC107" s="491"/>
      <c r="CD107" s="491"/>
      <c r="CE107" s="491"/>
      <c r="CF107" s="491"/>
      <c r="CG107" s="491"/>
      <c r="CH107" s="491"/>
      <c r="CI107" s="491"/>
      <c r="CJ107" s="491"/>
      <c r="CK107" s="491"/>
      <c r="CL107" s="491"/>
      <c r="CM107" s="491"/>
      <c r="CN107" s="491"/>
      <c r="CO107" s="491"/>
      <c r="CP107" s="491"/>
      <c r="CQ107" s="491"/>
      <c r="CR107" s="491"/>
      <c r="CS107" s="491"/>
      <c r="CT107" s="491"/>
      <c r="CU107" s="491"/>
      <c r="CV107" s="491"/>
      <c r="CW107" s="491"/>
      <c r="CX107" s="491"/>
      <c r="CY107" s="491"/>
      <c r="CZ107" s="491"/>
      <c r="DA107" s="491"/>
      <c r="DB107" s="491"/>
      <c r="DC107" s="491"/>
      <c r="DD107" s="491"/>
      <c r="DE107" s="491"/>
      <c r="DF107" s="491"/>
      <c r="DG107" s="491"/>
      <c r="DH107" s="491"/>
      <c r="DI107" s="491"/>
    </row>
    <row r="108" spans="1:113" ht="12.75" customHeight="1" x14ac:dyDescent="0.2">
      <c r="A108" s="336">
        <v>27</v>
      </c>
      <c r="B108" s="337" t="s">
        <v>422</v>
      </c>
      <c r="C108" s="337" t="s">
        <v>421</v>
      </c>
      <c r="D108" s="313" t="s">
        <v>420</v>
      </c>
      <c r="E108" s="505">
        <v>2005</v>
      </c>
      <c r="F108" s="504" t="s">
        <v>231</v>
      </c>
      <c r="G108" s="244"/>
      <c r="H108" s="495"/>
      <c r="I108" s="495"/>
      <c r="J108" s="495"/>
      <c r="K108" s="493">
        <v>22</v>
      </c>
      <c r="L108" s="493">
        <v>24</v>
      </c>
      <c r="M108" s="344">
        <v>8</v>
      </c>
      <c r="N108" s="495">
        <v>19.5</v>
      </c>
      <c r="O108" s="495"/>
      <c r="P108" s="495"/>
      <c r="Q108" s="495"/>
      <c r="R108" s="474"/>
      <c r="S108" s="344"/>
      <c r="T108" s="344"/>
      <c r="U108" s="474"/>
      <c r="V108" s="344"/>
      <c r="W108" s="495"/>
      <c r="X108" s="344"/>
      <c r="Y108" s="344"/>
      <c r="Z108" s="503"/>
      <c r="AA108" s="344"/>
      <c r="AB108" s="344"/>
      <c r="AC108" s="495"/>
      <c r="AD108" s="495"/>
      <c r="AE108" s="500"/>
      <c r="AF108" s="495"/>
      <c r="AG108" s="329"/>
      <c r="AH108" s="495"/>
      <c r="AI108" s="344"/>
      <c r="AJ108" s="495"/>
      <c r="AK108" s="453">
        <f>V108+T108+R108+P108+N108+L108+J108+H108+X108+Z108+AB108+AD108+AF108+AH108+AJ108</f>
        <v>43.5</v>
      </c>
      <c r="AL108" s="452">
        <v>26</v>
      </c>
      <c r="AM108" s="492"/>
      <c r="AN108" s="492"/>
      <c r="AO108" s="491"/>
      <c r="AP108" s="491"/>
      <c r="AQ108" s="491"/>
      <c r="AR108" s="491"/>
      <c r="AS108" s="491"/>
      <c r="AT108" s="491"/>
      <c r="AU108" s="491"/>
      <c r="AV108" s="491"/>
      <c r="AW108" s="491"/>
      <c r="AX108" s="491"/>
      <c r="AY108" s="491"/>
      <c r="AZ108" s="491"/>
      <c r="BA108" s="491"/>
      <c r="BB108" s="491"/>
      <c r="BC108" s="491"/>
      <c r="BD108" s="491"/>
      <c r="BE108" s="491"/>
      <c r="BF108" s="491"/>
      <c r="BG108" s="491"/>
      <c r="BH108" s="491"/>
      <c r="BI108" s="491"/>
      <c r="BJ108" s="491"/>
      <c r="BK108" s="491"/>
      <c r="BL108" s="491"/>
      <c r="BM108" s="491"/>
      <c r="BN108" s="491"/>
      <c r="BO108" s="491"/>
      <c r="BP108" s="491"/>
      <c r="BQ108" s="491"/>
      <c r="BR108" s="491"/>
      <c r="BS108" s="491"/>
      <c r="BT108" s="491"/>
      <c r="BU108" s="491"/>
      <c r="BV108" s="491"/>
      <c r="BW108" s="491"/>
      <c r="BX108" s="491"/>
      <c r="BY108" s="491"/>
      <c r="BZ108" s="491"/>
      <c r="CA108" s="491"/>
      <c r="CB108" s="491"/>
      <c r="CC108" s="491"/>
      <c r="CD108" s="491"/>
      <c r="CE108" s="491"/>
      <c r="CF108" s="491"/>
      <c r="CG108" s="491"/>
      <c r="CH108" s="491"/>
      <c r="CI108" s="491"/>
      <c r="CJ108" s="491"/>
      <c r="CK108" s="491"/>
      <c r="CL108" s="491"/>
      <c r="CM108" s="491"/>
      <c r="CN108" s="491"/>
      <c r="CO108" s="491"/>
      <c r="CP108" s="491"/>
      <c r="CQ108" s="491"/>
      <c r="CR108" s="491"/>
      <c r="CS108" s="491"/>
      <c r="CT108" s="491"/>
      <c r="CU108" s="491"/>
      <c r="CV108" s="491"/>
      <c r="CW108" s="491"/>
      <c r="CX108" s="491"/>
      <c r="CY108" s="491"/>
      <c r="CZ108" s="491"/>
      <c r="DA108" s="491"/>
      <c r="DB108" s="491"/>
      <c r="DC108" s="491"/>
      <c r="DD108" s="491"/>
      <c r="DE108" s="491"/>
      <c r="DF108" s="491"/>
      <c r="DG108" s="491"/>
      <c r="DH108" s="491"/>
      <c r="DI108" s="491"/>
    </row>
    <row r="109" spans="1:113" ht="14.25" customHeight="1" x14ac:dyDescent="0.2">
      <c r="A109" s="336">
        <v>28</v>
      </c>
      <c r="B109" s="313" t="s">
        <v>407</v>
      </c>
      <c r="C109" s="313" t="s">
        <v>406</v>
      </c>
      <c r="D109" s="313" t="s">
        <v>419</v>
      </c>
      <c r="E109" s="505">
        <v>2005</v>
      </c>
      <c r="F109" s="504" t="s">
        <v>268</v>
      </c>
      <c r="G109" s="244"/>
      <c r="H109" s="495"/>
      <c r="I109" s="495"/>
      <c r="J109" s="495"/>
      <c r="K109" s="493"/>
      <c r="L109" s="493"/>
      <c r="M109" s="329"/>
      <c r="N109" s="495"/>
      <c r="O109" s="495">
        <v>20</v>
      </c>
      <c r="P109" s="495">
        <v>26</v>
      </c>
      <c r="Q109" s="495">
        <v>11</v>
      </c>
      <c r="R109" s="474">
        <v>17.5</v>
      </c>
      <c r="S109" s="344"/>
      <c r="T109" s="344"/>
      <c r="U109" s="474"/>
      <c r="V109" s="344"/>
      <c r="W109" s="495"/>
      <c r="X109" s="344"/>
      <c r="Y109" s="344"/>
      <c r="Z109" s="503"/>
      <c r="AA109" s="344"/>
      <c r="AB109" s="344"/>
      <c r="AC109" s="495"/>
      <c r="AD109" s="495"/>
      <c r="AE109" s="500"/>
      <c r="AF109" s="329"/>
      <c r="AG109" s="329"/>
      <c r="AH109" s="495"/>
      <c r="AI109" s="344"/>
      <c r="AJ109" s="495"/>
      <c r="AK109" s="453">
        <f>V109+T109+R109+P109+N109+L109+J109+H109+X109+Z109+AB109+AD109+AF109+AH109+AJ109</f>
        <v>43.5</v>
      </c>
      <c r="AL109" s="452">
        <v>27</v>
      </c>
      <c r="AM109" s="492"/>
      <c r="AN109" s="492"/>
      <c r="AO109" s="491"/>
      <c r="AP109" s="491"/>
      <c r="AQ109" s="491"/>
      <c r="AR109" s="491"/>
      <c r="AS109" s="491"/>
      <c r="AT109" s="491"/>
      <c r="AU109" s="491"/>
      <c r="AV109" s="491"/>
      <c r="AW109" s="491"/>
      <c r="AX109" s="491"/>
      <c r="AY109" s="491"/>
      <c r="AZ109" s="491"/>
      <c r="BA109" s="491"/>
      <c r="BB109" s="491"/>
      <c r="BC109" s="491"/>
      <c r="BD109" s="491"/>
      <c r="BE109" s="491"/>
      <c r="BF109" s="491"/>
      <c r="BG109" s="491"/>
      <c r="BH109" s="491"/>
      <c r="BI109" s="491"/>
      <c r="BJ109" s="491"/>
      <c r="BK109" s="491"/>
      <c r="BL109" s="491"/>
      <c r="BM109" s="491"/>
      <c r="BN109" s="491"/>
      <c r="BO109" s="491"/>
      <c r="BP109" s="491"/>
      <c r="BQ109" s="491"/>
      <c r="BR109" s="491"/>
      <c r="BS109" s="491"/>
      <c r="BT109" s="491"/>
      <c r="BU109" s="491"/>
      <c r="BV109" s="491"/>
      <c r="BW109" s="491"/>
      <c r="BX109" s="491"/>
      <c r="BY109" s="491"/>
      <c r="BZ109" s="491"/>
      <c r="CA109" s="491"/>
      <c r="CB109" s="491"/>
      <c r="CC109" s="491"/>
      <c r="CD109" s="491"/>
      <c r="CE109" s="491"/>
      <c r="CF109" s="491"/>
      <c r="CG109" s="491"/>
      <c r="CH109" s="491"/>
      <c r="CI109" s="491"/>
      <c r="CJ109" s="491"/>
      <c r="CK109" s="491"/>
      <c r="CL109" s="491"/>
      <c r="CM109" s="491"/>
      <c r="CN109" s="491"/>
      <c r="CO109" s="491"/>
      <c r="CP109" s="491"/>
      <c r="CQ109" s="491"/>
      <c r="CR109" s="491"/>
      <c r="CS109" s="491"/>
      <c r="CT109" s="491"/>
      <c r="CU109" s="491"/>
      <c r="CV109" s="491"/>
      <c r="CW109" s="491"/>
      <c r="CX109" s="491"/>
      <c r="CY109" s="491"/>
      <c r="CZ109" s="491"/>
      <c r="DA109" s="491"/>
      <c r="DB109" s="491"/>
      <c r="DC109" s="491"/>
      <c r="DD109" s="491"/>
      <c r="DE109" s="491"/>
      <c r="DF109" s="491"/>
      <c r="DG109" s="491"/>
      <c r="DH109" s="491"/>
      <c r="DI109" s="491"/>
    </row>
    <row r="110" spans="1:113" ht="14.25" customHeight="1" x14ac:dyDescent="0.2">
      <c r="A110" s="336">
        <v>29</v>
      </c>
      <c r="B110" s="313" t="s">
        <v>418</v>
      </c>
      <c r="C110" s="313" t="s">
        <v>394</v>
      </c>
      <c r="D110" s="313" t="s">
        <v>417</v>
      </c>
      <c r="E110" s="502">
        <v>2005</v>
      </c>
      <c r="F110" s="486" t="s">
        <v>231</v>
      </c>
      <c r="G110" s="244"/>
      <c r="H110" s="495"/>
      <c r="I110" s="495"/>
      <c r="J110" s="495"/>
      <c r="K110" s="493"/>
      <c r="L110" s="493"/>
      <c r="M110" s="329"/>
      <c r="N110" s="495"/>
      <c r="O110" s="495"/>
      <c r="P110" s="495"/>
      <c r="Q110" s="495"/>
      <c r="R110" s="474"/>
      <c r="S110" s="344"/>
      <c r="T110" s="344"/>
      <c r="U110" s="474"/>
      <c r="V110" s="344"/>
      <c r="W110" s="495">
        <v>25</v>
      </c>
      <c r="X110" s="344">
        <v>21</v>
      </c>
      <c r="Y110" s="344">
        <v>7</v>
      </c>
      <c r="Z110" s="503">
        <v>20.25</v>
      </c>
      <c r="AA110" s="344"/>
      <c r="AB110" s="344"/>
      <c r="AC110" s="495"/>
      <c r="AD110" s="495"/>
      <c r="AE110" s="500"/>
      <c r="AF110" s="495"/>
      <c r="AG110" s="329"/>
      <c r="AH110" s="495"/>
      <c r="AI110" s="344"/>
      <c r="AJ110" s="495"/>
      <c r="AK110" s="453">
        <f>V110+T110+R110+P110+N110+L110+J110+H110+X110+Z110+AB110+AD110+AF110+AH110+AJ110</f>
        <v>41.25</v>
      </c>
      <c r="AL110" s="452">
        <v>28</v>
      </c>
      <c r="AM110" s="492"/>
      <c r="AN110" s="492"/>
      <c r="AO110" s="491"/>
      <c r="AP110" s="491"/>
      <c r="AQ110" s="491"/>
      <c r="AR110" s="491"/>
      <c r="AS110" s="491"/>
      <c r="AT110" s="491"/>
      <c r="AU110" s="491"/>
      <c r="AV110" s="491"/>
      <c r="AW110" s="491"/>
      <c r="AX110" s="491"/>
      <c r="AY110" s="491"/>
      <c r="AZ110" s="491"/>
      <c r="BA110" s="491"/>
      <c r="BB110" s="491"/>
      <c r="BC110" s="491"/>
      <c r="BD110" s="491"/>
      <c r="BE110" s="491"/>
      <c r="BF110" s="491"/>
      <c r="BG110" s="491"/>
      <c r="BH110" s="491"/>
      <c r="BI110" s="491"/>
      <c r="BJ110" s="491"/>
      <c r="BK110" s="491"/>
      <c r="BL110" s="491"/>
      <c r="BM110" s="491"/>
      <c r="BN110" s="491"/>
      <c r="BO110" s="491"/>
      <c r="BP110" s="491"/>
      <c r="BQ110" s="491"/>
      <c r="BR110" s="491"/>
      <c r="BS110" s="491"/>
      <c r="BT110" s="491"/>
      <c r="BU110" s="491"/>
      <c r="BV110" s="491"/>
      <c r="BW110" s="491"/>
      <c r="BX110" s="491"/>
      <c r="BY110" s="491"/>
      <c r="BZ110" s="491"/>
      <c r="CA110" s="491"/>
      <c r="CB110" s="491"/>
      <c r="CC110" s="491"/>
      <c r="CD110" s="491"/>
      <c r="CE110" s="491"/>
      <c r="CF110" s="491"/>
      <c r="CG110" s="491"/>
      <c r="CH110" s="491"/>
      <c r="CI110" s="491"/>
      <c r="CJ110" s="491"/>
      <c r="CK110" s="491"/>
      <c r="CL110" s="491"/>
      <c r="CM110" s="491"/>
      <c r="CN110" s="491"/>
      <c r="CO110" s="491"/>
      <c r="CP110" s="491"/>
      <c r="CQ110" s="491"/>
      <c r="CR110" s="491"/>
      <c r="CS110" s="491"/>
      <c r="CT110" s="491"/>
      <c r="CU110" s="491"/>
      <c r="CV110" s="491"/>
      <c r="CW110" s="491"/>
      <c r="CX110" s="491"/>
      <c r="CY110" s="491"/>
      <c r="CZ110" s="491"/>
      <c r="DA110" s="491"/>
      <c r="DB110" s="491"/>
      <c r="DC110" s="491"/>
      <c r="DD110" s="491"/>
      <c r="DE110" s="491"/>
      <c r="DF110" s="491"/>
      <c r="DG110" s="491"/>
      <c r="DH110" s="491"/>
      <c r="DI110" s="491"/>
    </row>
    <row r="111" spans="1:113" ht="14.25" customHeight="1" x14ac:dyDescent="0.2">
      <c r="A111" s="336">
        <v>30</v>
      </c>
      <c r="B111" s="313" t="s">
        <v>240</v>
      </c>
      <c r="C111" s="313" t="s">
        <v>372</v>
      </c>
      <c r="D111" s="313" t="s">
        <v>269</v>
      </c>
      <c r="E111" s="502">
        <v>2004</v>
      </c>
      <c r="F111" s="486" t="s">
        <v>268</v>
      </c>
      <c r="G111" s="244"/>
      <c r="H111" s="495"/>
      <c r="I111" s="495"/>
      <c r="J111" s="495"/>
      <c r="K111" s="493"/>
      <c r="L111" s="493"/>
      <c r="M111" s="329"/>
      <c r="N111" s="495"/>
      <c r="O111" s="495"/>
      <c r="P111" s="495"/>
      <c r="Q111" s="495"/>
      <c r="R111" s="474"/>
      <c r="S111" s="344"/>
      <c r="T111" s="344"/>
      <c r="U111" s="474"/>
      <c r="V111" s="344"/>
      <c r="W111" s="495">
        <v>20</v>
      </c>
      <c r="X111" s="344">
        <v>26</v>
      </c>
      <c r="Y111" s="344">
        <v>17</v>
      </c>
      <c r="Z111" s="503">
        <v>14.5</v>
      </c>
      <c r="AA111" s="344"/>
      <c r="AB111" s="344"/>
      <c r="AC111" s="495"/>
      <c r="AD111" s="495"/>
      <c r="AE111" s="500"/>
      <c r="AF111" s="495"/>
      <c r="AG111" s="329"/>
      <c r="AH111" s="495"/>
      <c r="AI111" s="344"/>
      <c r="AJ111" s="495"/>
      <c r="AK111" s="453">
        <f>V111+T111+R111+P111+N111+L111+J111+H111+X111+Z111+AB111+AD111+AF111+AH111+AJ111</f>
        <v>40.5</v>
      </c>
      <c r="AL111" s="452">
        <v>29</v>
      </c>
      <c r="AM111" s="492"/>
      <c r="AN111" s="492"/>
      <c r="AO111" s="491"/>
      <c r="AP111" s="491"/>
      <c r="AQ111" s="491"/>
      <c r="AR111" s="491"/>
      <c r="AS111" s="491"/>
      <c r="AT111" s="491"/>
      <c r="AU111" s="491"/>
      <c r="AV111" s="491"/>
      <c r="AW111" s="491"/>
      <c r="AX111" s="491"/>
      <c r="AY111" s="491"/>
      <c r="AZ111" s="491"/>
      <c r="BA111" s="491"/>
      <c r="BB111" s="491"/>
      <c r="BC111" s="491"/>
      <c r="BD111" s="491"/>
      <c r="BE111" s="491"/>
      <c r="BF111" s="491"/>
      <c r="BG111" s="491"/>
      <c r="BH111" s="491"/>
      <c r="BI111" s="491"/>
      <c r="BJ111" s="491"/>
      <c r="BK111" s="491"/>
      <c r="BL111" s="491"/>
      <c r="BM111" s="491"/>
      <c r="BN111" s="491"/>
      <c r="BO111" s="491"/>
      <c r="BP111" s="491"/>
      <c r="BQ111" s="491"/>
      <c r="BR111" s="491"/>
      <c r="BS111" s="491"/>
      <c r="BT111" s="491"/>
      <c r="BU111" s="491"/>
      <c r="BV111" s="491"/>
      <c r="BW111" s="491"/>
      <c r="BX111" s="491"/>
      <c r="BY111" s="491"/>
      <c r="BZ111" s="491"/>
      <c r="CA111" s="491"/>
      <c r="CB111" s="491"/>
      <c r="CC111" s="491"/>
      <c r="CD111" s="491"/>
      <c r="CE111" s="491"/>
      <c r="CF111" s="491"/>
      <c r="CG111" s="491"/>
      <c r="CH111" s="491"/>
      <c r="CI111" s="491"/>
      <c r="CJ111" s="491"/>
      <c r="CK111" s="491"/>
      <c r="CL111" s="491"/>
      <c r="CM111" s="491"/>
      <c r="CN111" s="491"/>
      <c r="CO111" s="491"/>
      <c r="CP111" s="491"/>
      <c r="CQ111" s="491"/>
      <c r="CR111" s="491"/>
      <c r="CS111" s="491"/>
      <c r="CT111" s="491"/>
      <c r="CU111" s="491"/>
      <c r="CV111" s="491"/>
      <c r="CW111" s="491"/>
      <c r="CX111" s="491"/>
      <c r="CY111" s="491"/>
      <c r="CZ111" s="491"/>
      <c r="DA111" s="491"/>
      <c r="DB111" s="491"/>
      <c r="DC111" s="491"/>
      <c r="DD111" s="491"/>
      <c r="DE111" s="491"/>
      <c r="DF111" s="491"/>
      <c r="DG111" s="491"/>
      <c r="DH111" s="491"/>
      <c r="DI111" s="491"/>
    </row>
    <row r="112" spans="1:113" ht="12" customHeight="1" x14ac:dyDescent="0.2">
      <c r="A112" s="336">
        <v>31</v>
      </c>
      <c r="B112" s="337" t="s">
        <v>381</v>
      </c>
      <c r="C112" s="337" t="s">
        <v>380</v>
      </c>
      <c r="D112" s="313" t="s">
        <v>416</v>
      </c>
      <c r="E112" s="502">
        <v>2005</v>
      </c>
      <c r="F112" s="486" t="s">
        <v>241</v>
      </c>
      <c r="G112" s="244"/>
      <c r="H112" s="495"/>
      <c r="I112" s="495"/>
      <c r="J112" s="495"/>
      <c r="K112" s="493"/>
      <c r="L112" s="493"/>
      <c r="M112" s="329"/>
      <c r="N112" s="495"/>
      <c r="O112" s="495"/>
      <c r="P112" s="495"/>
      <c r="Q112" s="495"/>
      <c r="R112" s="474"/>
      <c r="S112" s="344"/>
      <c r="T112" s="344"/>
      <c r="U112" s="474"/>
      <c r="V112" s="344"/>
      <c r="W112" s="495"/>
      <c r="X112" s="344"/>
      <c r="Y112" s="344"/>
      <c r="Z112" s="503"/>
      <c r="AA112" s="344"/>
      <c r="AB112" s="344"/>
      <c r="AC112" s="495"/>
      <c r="AD112" s="495"/>
      <c r="AE112" s="344"/>
      <c r="AF112" s="495"/>
      <c r="AG112" s="329">
        <v>26</v>
      </c>
      <c r="AH112" s="495">
        <v>20</v>
      </c>
      <c r="AI112" s="344">
        <v>13</v>
      </c>
      <c r="AJ112" s="495">
        <v>16.5</v>
      </c>
      <c r="AK112" s="453">
        <f>V112+T112+R112+P112+N112+L112+J112+H112+X112+Z112+AB112+AD112+AF112+AH112+AJ112</f>
        <v>36.5</v>
      </c>
      <c r="AL112" s="452">
        <v>30</v>
      </c>
      <c r="AM112" s="492"/>
      <c r="AN112" s="492"/>
      <c r="AO112" s="491"/>
      <c r="AP112" s="491"/>
      <c r="AQ112" s="491"/>
      <c r="AR112" s="491"/>
      <c r="AS112" s="491"/>
      <c r="AT112" s="491"/>
      <c r="AU112" s="491"/>
      <c r="AV112" s="491"/>
      <c r="AW112" s="491"/>
      <c r="AX112" s="491"/>
      <c r="AY112" s="491"/>
      <c r="AZ112" s="491"/>
      <c r="BA112" s="491"/>
      <c r="BB112" s="491"/>
      <c r="BC112" s="491"/>
      <c r="BD112" s="491"/>
      <c r="BE112" s="491"/>
      <c r="BF112" s="491"/>
      <c r="BG112" s="491"/>
      <c r="BH112" s="491"/>
      <c r="BI112" s="491"/>
      <c r="BJ112" s="491"/>
      <c r="BK112" s="491"/>
      <c r="BL112" s="491"/>
      <c r="BM112" s="491"/>
      <c r="BN112" s="491"/>
      <c r="BO112" s="491"/>
      <c r="BP112" s="491"/>
      <c r="BQ112" s="491"/>
      <c r="BR112" s="491"/>
      <c r="BS112" s="491"/>
      <c r="BT112" s="491"/>
      <c r="BU112" s="491"/>
      <c r="BV112" s="491"/>
      <c r="BW112" s="491"/>
      <c r="BX112" s="491"/>
      <c r="BY112" s="491"/>
      <c r="BZ112" s="491"/>
      <c r="CA112" s="491"/>
      <c r="CB112" s="491"/>
      <c r="CC112" s="491"/>
      <c r="CD112" s="491"/>
      <c r="CE112" s="491"/>
      <c r="CF112" s="491"/>
      <c r="CG112" s="491"/>
      <c r="CH112" s="491"/>
      <c r="CI112" s="491"/>
      <c r="CJ112" s="491"/>
      <c r="CK112" s="491"/>
      <c r="CL112" s="491"/>
      <c r="CM112" s="491"/>
      <c r="CN112" s="491"/>
      <c r="CO112" s="491"/>
      <c r="CP112" s="491"/>
      <c r="CQ112" s="491"/>
      <c r="CR112" s="491"/>
      <c r="CS112" s="491"/>
      <c r="CT112" s="491"/>
      <c r="CU112" s="491"/>
      <c r="CV112" s="491"/>
      <c r="CW112" s="491"/>
      <c r="CX112" s="491"/>
      <c r="CY112" s="491"/>
      <c r="CZ112" s="491"/>
      <c r="DA112" s="491"/>
      <c r="DB112" s="491"/>
      <c r="DC112" s="491"/>
      <c r="DD112" s="491"/>
      <c r="DE112" s="491"/>
      <c r="DF112" s="491"/>
      <c r="DG112" s="491"/>
      <c r="DH112" s="491"/>
      <c r="DI112" s="491"/>
    </row>
    <row r="113" spans="1:113" ht="12" customHeight="1" x14ac:dyDescent="0.2">
      <c r="A113" s="336">
        <v>32</v>
      </c>
      <c r="B113" s="480" t="s">
        <v>415</v>
      </c>
      <c r="C113" s="313" t="s">
        <v>414</v>
      </c>
      <c r="D113" s="313" t="s">
        <v>413</v>
      </c>
      <c r="E113" s="502">
        <v>2004</v>
      </c>
      <c r="F113" s="486" t="s">
        <v>268</v>
      </c>
      <c r="G113" s="244"/>
      <c r="H113" s="495"/>
      <c r="I113" s="495"/>
      <c r="J113" s="495"/>
      <c r="K113" s="493"/>
      <c r="L113" s="493"/>
      <c r="M113" s="329"/>
      <c r="N113" s="495"/>
      <c r="O113" s="495"/>
      <c r="P113" s="495"/>
      <c r="Q113" s="495"/>
      <c r="R113" s="495"/>
      <c r="S113" s="344"/>
      <c r="T113" s="344"/>
      <c r="U113" s="474"/>
      <c r="V113" s="344"/>
      <c r="W113" s="344"/>
      <c r="X113" s="495"/>
      <c r="Y113" s="495"/>
      <c r="Z113" s="495"/>
      <c r="AA113" s="344"/>
      <c r="AB113" s="344"/>
      <c r="AC113" s="495"/>
      <c r="AD113" s="495"/>
      <c r="AE113" s="500"/>
      <c r="AF113" s="495"/>
      <c r="AG113" s="329">
        <v>12</v>
      </c>
      <c r="AH113" s="495">
        <v>34</v>
      </c>
      <c r="AI113" s="344"/>
      <c r="AJ113" s="495"/>
      <c r="AK113" s="453">
        <f>V113+T113+R113+P113+N113+L113+J113+H113+X113+Z113+AB113+AD113+AF113+AH113+AJ113</f>
        <v>34</v>
      </c>
      <c r="AL113" s="452">
        <v>31</v>
      </c>
      <c r="AM113" s="492"/>
      <c r="AN113" s="492"/>
      <c r="AO113" s="491"/>
      <c r="AP113" s="491"/>
      <c r="AQ113" s="491"/>
      <c r="AR113" s="491"/>
      <c r="AS113" s="491"/>
      <c r="AT113" s="491"/>
      <c r="AU113" s="491"/>
      <c r="AV113" s="491"/>
      <c r="AW113" s="491"/>
      <c r="AX113" s="491"/>
      <c r="AY113" s="491"/>
      <c r="AZ113" s="491"/>
      <c r="BA113" s="491"/>
      <c r="BB113" s="491"/>
      <c r="BC113" s="491"/>
      <c r="BD113" s="491"/>
      <c r="BE113" s="491"/>
      <c r="BF113" s="491"/>
      <c r="BG113" s="491"/>
      <c r="BH113" s="491"/>
      <c r="BI113" s="491"/>
      <c r="BJ113" s="491"/>
      <c r="BK113" s="491"/>
      <c r="BL113" s="491"/>
      <c r="BM113" s="491"/>
      <c r="BN113" s="491"/>
      <c r="BO113" s="491"/>
      <c r="BP113" s="491"/>
      <c r="BQ113" s="491"/>
      <c r="BR113" s="491"/>
      <c r="BS113" s="491"/>
      <c r="BT113" s="491"/>
      <c r="BU113" s="491"/>
      <c r="BV113" s="491"/>
      <c r="BW113" s="491"/>
      <c r="BX113" s="491"/>
      <c r="BY113" s="491"/>
      <c r="BZ113" s="491"/>
      <c r="CA113" s="491"/>
      <c r="CB113" s="491"/>
      <c r="CC113" s="491"/>
      <c r="CD113" s="491"/>
      <c r="CE113" s="491"/>
      <c r="CF113" s="491"/>
      <c r="CG113" s="491"/>
      <c r="CH113" s="491"/>
      <c r="CI113" s="491"/>
      <c r="CJ113" s="491"/>
      <c r="CK113" s="491"/>
      <c r="CL113" s="491"/>
      <c r="CM113" s="491"/>
      <c r="CN113" s="491"/>
      <c r="CO113" s="491"/>
      <c r="CP113" s="491"/>
      <c r="CQ113" s="491"/>
      <c r="CR113" s="491"/>
      <c r="CS113" s="491"/>
      <c r="CT113" s="491"/>
      <c r="CU113" s="491"/>
      <c r="CV113" s="491"/>
      <c r="CW113" s="491"/>
      <c r="CX113" s="491"/>
      <c r="CY113" s="491"/>
      <c r="CZ113" s="491"/>
      <c r="DA113" s="491"/>
      <c r="DB113" s="491"/>
      <c r="DC113" s="491"/>
      <c r="DD113" s="491"/>
      <c r="DE113" s="491"/>
      <c r="DF113" s="491"/>
      <c r="DG113" s="491"/>
      <c r="DH113" s="491"/>
      <c r="DI113" s="491"/>
    </row>
    <row r="114" spans="1:113" ht="12" customHeight="1" x14ac:dyDescent="0.2">
      <c r="A114" s="336">
        <v>32</v>
      </c>
      <c r="B114" s="313" t="s">
        <v>407</v>
      </c>
      <c r="C114" s="480" t="s">
        <v>406</v>
      </c>
      <c r="D114" s="480" t="s">
        <v>412</v>
      </c>
      <c r="E114" s="496">
        <v>2005</v>
      </c>
      <c r="F114" s="471" t="s">
        <v>268</v>
      </c>
      <c r="G114" s="248"/>
      <c r="H114" s="495"/>
      <c r="I114" s="495"/>
      <c r="J114" s="495"/>
      <c r="K114" s="495"/>
      <c r="L114" s="344"/>
      <c r="M114" s="495"/>
      <c r="N114" s="495"/>
      <c r="O114" s="495">
        <v>32</v>
      </c>
      <c r="P114" s="495">
        <v>14</v>
      </c>
      <c r="Q114" s="495">
        <v>16</v>
      </c>
      <c r="R114" s="495">
        <v>15</v>
      </c>
      <c r="S114" s="495"/>
      <c r="T114" s="495"/>
      <c r="U114" s="495"/>
      <c r="V114" s="495"/>
      <c r="W114" s="344"/>
      <c r="X114" s="495"/>
      <c r="Y114" s="495"/>
      <c r="Z114" s="344"/>
      <c r="AA114" s="344"/>
      <c r="AB114" s="344"/>
      <c r="AC114" s="495"/>
      <c r="AD114" s="344"/>
      <c r="AE114" s="500"/>
      <c r="AF114" s="344"/>
      <c r="AG114" s="495"/>
      <c r="AH114" s="495"/>
      <c r="AI114" s="344"/>
      <c r="AJ114" s="474"/>
      <c r="AK114" s="453">
        <f>V114+T114+R114+P114+N114+L114+J114+H114+X114+Z114+AB114+AD114+AF114+AH114+AJ114</f>
        <v>29</v>
      </c>
      <c r="AL114" s="452">
        <v>32</v>
      </c>
      <c r="AM114" s="492"/>
      <c r="AN114" s="492"/>
      <c r="AO114" s="491"/>
      <c r="AP114" s="491"/>
      <c r="AQ114" s="491"/>
      <c r="AR114" s="491"/>
      <c r="AS114" s="491"/>
      <c r="AT114" s="491"/>
      <c r="AU114" s="491"/>
      <c r="AV114" s="491"/>
      <c r="AW114" s="491"/>
      <c r="AX114" s="491"/>
      <c r="AY114" s="491"/>
      <c r="AZ114" s="491"/>
      <c r="BA114" s="491"/>
      <c r="BB114" s="491"/>
      <c r="BC114" s="491"/>
      <c r="BD114" s="491"/>
      <c r="BE114" s="491"/>
      <c r="BF114" s="491"/>
      <c r="BG114" s="491"/>
      <c r="BH114" s="491"/>
      <c r="BI114" s="491"/>
      <c r="BJ114" s="491"/>
      <c r="BK114" s="491"/>
      <c r="BL114" s="491"/>
      <c r="BM114" s="491"/>
      <c r="BN114" s="491"/>
      <c r="BO114" s="491"/>
      <c r="BP114" s="491"/>
      <c r="BQ114" s="491"/>
      <c r="BR114" s="491"/>
      <c r="BS114" s="491"/>
      <c r="BT114" s="491"/>
      <c r="BU114" s="491"/>
      <c r="BV114" s="491"/>
      <c r="BW114" s="491"/>
      <c r="BX114" s="491"/>
      <c r="BY114" s="491"/>
      <c r="BZ114" s="491"/>
      <c r="CA114" s="491"/>
      <c r="CB114" s="491"/>
      <c r="CC114" s="491"/>
      <c r="CD114" s="491"/>
      <c r="CE114" s="491"/>
      <c r="CF114" s="491"/>
      <c r="CG114" s="491"/>
      <c r="CH114" s="491"/>
      <c r="CI114" s="491"/>
      <c r="CJ114" s="491"/>
      <c r="CK114" s="491"/>
      <c r="CL114" s="491"/>
      <c r="CM114" s="491"/>
      <c r="CN114" s="491"/>
      <c r="CO114" s="491"/>
      <c r="CP114" s="491"/>
      <c r="CQ114" s="491"/>
      <c r="CR114" s="491"/>
      <c r="CS114" s="491"/>
      <c r="CT114" s="491"/>
      <c r="CU114" s="491"/>
      <c r="CV114" s="491"/>
      <c r="CW114" s="491"/>
      <c r="CX114" s="491"/>
      <c r="CY114" s="491"/>
      <c r="CZ114" s="491"/>
      <c r="DA114" s="491"/>
      <c r="DB114" s="491"/>
      <c r="DC114" s="491"/>
      <c r="DD114" s="491"/>
      <c r="DE114" s="491"/>
      <c r="DF114" s="491"/>
      <c r="DG114" s="491"/>
      <c r="DH114" s="491"/>
      <c r="DI114" s="491"/>
    </row>
    <row r="115" spans="1:113" ht="12" customHeight="1" x14ac:dyDescent="0.2">
      <c r="A115" s="336">
        <v>33</v>
      </c>
      <c r="B115" s="337" t="s">
        <v>240</v>
      </c>
      <c r="C115" s="499" t="s">
        <v>385</v>
      </c>
      <c r="D115" s="499" t="s">
        <v>250</v>
      </c>
      <c r="E115" s="336">
        <v>2005</v>
      </c>
      <c r="F115" s="471" t="s">
        <v>231</v>
      </c>
      <c r="G115" s="498"/>
      <c r="H115" s="498"/>
      <c r="I115" s="290"/>
      <c r="J115" s="290"/>
      <c r="K115" s="274">
        <v>17</v>
      </c>
      <c r="L115" s="259">
        <v>29</v>
      </c>
      <c r="M115" s="274"/>
      <c r="N115" s="290"/>
      <c r="O115" s="290"/>
      <c r="P115" s="290"/>
      <c r="Q115" s="290"/>
      <c r="R115" s="290"/>
      <c r="S115" s="290"/>
      <c r="T115" s="290"/>
      <c r="U115" s="290"/>
      <c r="V115" s="290"/>
      <c r="W115" s="242"/>
      <c r="X115" s="290"/>
      <c r="Y115" s="290"/>
      <c r="Z115" s="242"/>
      <c r="AA115" s="242"/>
      <c r="AB115" s="242"/>
      <c r="AC115" s="290"/>
      <c r="AD115" s="242"/>
      <c r="AE115" s="500"/>
      <c r="AF115" s="242"/>
      <c r="AG115" s="274"/>
      <c r="AH115" s="290"/>
      <c r="AI115" s="242"/>
      <c r="AJ115" s="465"/>
      <c r="AK115" s="453">
        <f>V115+T115+R115+P115+N115+L115+J115+H115+X115+Z115+AB115+AD115+AF115+AH115+AJ115</f>
        <v>29</v>
      </c>
      <c r="AL115" s="452">
        <v>33</v>
      </c>
      <c r="AM115" s="492"/>
      <c r="AN115" s="492"/>
      <c r="AO115" s="491"/>
      <c r="AP115" s="491"/>
      <c r="AQ115" s="491"/>
      <c r="AR115" s="491"/>
      <c r="AS115" s="491"/>
      <c r="AT115" s="491"/>
      <c r="AU115" s="491"/>
      <c r="AV115" s="491"/>
      <c r="AW115" s="491"/>
      <c r="AX115" s="491"/>
      <c r="AY115" s="491"/>
      <c r="AZ115" s="491"/>
      <c r="BA115" s="491"/>
      <c r="BB115" s="491"/>
      <c r="BC115" s="491"/>
      <c r="BD115" s="491"/>
      <c r="BE115" s="491"/>
      <c r="BF115" s="491"/>
      <c r="BG115" s="491"/>
      <c r="BH115" s="491"/>
      <c r="BI115" s="491"/>
      <c r="BJ115" s="491"/>
      <c r="BK115" s="491"/>
      <c r="BL115" s="491"/>
      <c r="BM115" s="491"/>
      <c r="BN115" s="491"/>
      <c r="BO115" s="491"/>
      <c r="BP115" s="491"/>
      <c r="BQ115" s="491"/>
      <c r="BR115" s="491"/>
      <c r="BS115" s="491"/>
      <c r="BT115" s="491"/>
      <c r="BU115" s="491"/>
      <c r="BV115" s="491"/>
      <c r="BW115" s="491"/>
      <c r="BX115" s="491"/>
      <c r="BY115" s="491"/>
      <c r="BZ115" s="491"/>
      <c r="CA115" s="491"/>
      <c r="CB115" s="491"/>
      <c r="CC115" s="491"/>
      <c r="CD115" s="491"/>
      <c r="CE115" s="491"/>
      <c r="CF115" s="491"/>
      <c r="CG115" s="491"/>
      <c r="CH115" s="491"/>
      <c r="CI115" s="491"/>
      <c r="CJ115" s="491"/>
      <c r="CK115" s="491"/>
      <c r="CL115" s="491"/>
      <c r="CM115" s="491"/>
      <c r="CN115" s="491"/>
      <c r="CO115" s="491"/>
      <c r="CP115" s="491"/>
      <c r="CQ115" s="491"/>
      <c r="CR115" s="491"/>
      <c r="CS115" s="491"/>
      <c r="CT115" s="491"/>
      <c r="CU115" s="491"/>
      <c r="CV115" s="491"/>
      <c r="CW115" s="491"/>
      <c r="CX115" s="491"/>
      <c r="CY115" s="491"/>
      <c r="CZ115" s="491"/>
      <c r="DA115" s="491"/>
      <c r="DB115" s="491"/>
      <c r="DC115" s="491"/>
      <c r="DD115" s="491"/>
      <c r="DE115" s="491"/>
      <c r="DF115" s="491"/>
      <c r="DG115" s="491"/>
      <c r="DH115" s="491"/>
      <c r="DI115" s="491"/>
    </row>
    <row r="116" spans="1:113" ht="14.25" customHeight="1" x14ac:dyDescent="0.2">
      <c r="A116" s="336">
        <v>34</v>
      </c>
      <c r="B116" s="313" t="s">
        <v>407</v>
      </c>
      <c r="C116" s="480" t="s">
        <v>406</v>
      </c>
      <c r="D116" s="480" t="s">
        <v>411</v>
      </c>
      <c r="E116" s="336">
        <v>2004</v>
      </c>
      <c r="F116" s="471" t="s">
        <v>241</v>
      </c>
      <c r="G116" s="498"/>
      <c r="H116" s="498"/>
      <c r="I116" s="290"/>
      <c r="J116" s="290"/>
      <c r="K116" s="274"/>
      <c r="L116" s="259"/>
      <c r="M116" s="274"/>
      <c r="N116" s="290"/>
      <c r="O116" s="290">
        <v>38</v>
      </c>
      <c r="P116" s="290">
        <v>10.5</v>
      </c>
      <c r="Q116" s="290">
        <v>11</v>
      </c>
      <c r="R116" s="290">
        <v>17.5</v>
      </c>
      <c r="S116" s="290"/>
      <c r="T116" s="290"/>
      <c r="U116" s="290"/>
      <c r="V116" s="290"/>
      <c r="W116" s="242"/>
      <c r="X116" s="290"/>
      <c r="Y116" s="290"/>
      <c r="Z116" s="242"/>
      <c r="AA116" s="242"/>
      <c r="AB116" s="242"/>
      <c r="AC116" s="290"/>
      <c r="AD116" s="242"/>
      <c r="AE116" s="500"/>
      <c r="AF116" s="242"/>
      <c r="AG116" s="274"/>
      <c r="AH116" s="290"/>
      <c r="AI116" s="242"/>
      <c r="AJ116" s="465"/>
      <c r="AK116" s="453">
        <f>V116+T116+R116+P116+N116+L116+J116+H116+X116+Z116+AB116+AD116+AF116+AH116+AJ116</f>
        <v>28</v>
      </c>
      <c r="AL116" s="452">
        <v>34</v>
      </c>
      <c r="AM116" s="492"/>
      <c r="AN116" s="492"/>
      <c r="AO116" s="491"/>
      <c r="AP116" s="491"/>
      <c r="AQ116" s="491"/>
      <c r="AR116" s="491"/>
      <c r="AS116" s="491"/>
      <c r="AT116" s="491"/>
      <c r="AU116" s="491"/>
      <c r="AV116" s="491"/>
      <c r="AW116" s="491"/>
      <c r="AX116" s="491"/>
      <c r="AY116" s="491"/>
      <c r="AZ116" s="491"/>
      <c r="BA116" s="491"/>
      <c r="BB116" s="491"/>
      <c r="BC116" s="491"/>
      <c r="BD116" s="491"/>
      <c r="BE116" s="491"/>
      <c r="BF116" s="491"/>
      <c r="BG116" s="491"/>
      <c r="BH116" s="491"/>
      <c r="BI116" s="491"/>
      <c r="BJ116" s="491"/>
      <c r="BK116" s="491"/>
      <c r="BL116" s="491"/>
      <c r="BM116" s="491"/>
      <c r="BN116" s="491"/>
      <c r="BO116" s="491"/>
      <c r="BP116" s="491"/>
      <c r="BQ116" s="491"/>
      <c r="BR116" s="491"/>
      <c r="BS116" s="491"/>
      <c r="BT116" s="491"/>
      <c r="BU116" s="491"/>
      <c r="BV116" s="491"/>
      <c r="BW116" s="491"/>
      <c r="BX116" s="491"/>
      <c r="BY116" s="491"/>
      <c r="BZ116" s="491"/>
      <c r="CA116" s="491"/>
      <c r="CB116" s="491"/>
      <c r="CC116" s="491"/>
      <c r="CD116" s="491"/>
      <c r="CE116" s="491"/>
      <c r="CF116" s="491"/>
      <c r="CG116" s="491"/>
      <c r="CH116" s="491"/>
      <c r="CI116" s="491"/>
      <c r="CJ116" s="491"/>
      <c r="CK116" s="491"/>
      <c r="CL116" s="491"/>
      <c r="CM116" s="491"/>
      <c r="CN116" s="491"/>
      <c r="CO116" s="491"/>
      <c r="CP116" s="491"/>
      <c r="CQ116" s="491"/>
      <c r="CR116" s="491"/>
      <c r="CS116" s="491"/>
      <c r="CT116" s="491"/>
      <c r="CU116" s="491"/>
      <c r="CV116" s="491"/>
      <c r="CW116" s="491"/>
      <c r="CX116" s="491"/>
      <c r="CY116" s="491"/>
      <c r="CZ116" s="491"/>
      <c r="DA116" s="491"/>
      <c r="DB116" s="491"/>
      <c r="DC116" s="491"/>
      <c r="DD116" s="491"/>
      <c r="DE116" s="491"/>
      <c r="DF116" s="491"/>
      <c r="DG116" s="491"/>
      <c r="DH116" s="491"/>
      <c r="DI116" s="491"/>
    </row>
    <row r="117" spans="1:113" ht="14.25" customHeight="1" x14ac:dyDescent="0.2">
      <c r="A117" s="336">
        <v>35</v>
      </c>
      <c r="B117" s="313" t="s">
        <v>233</v>
      </c>
      <c r="C117" s="480" t="s">
        <v>372</v>
      </c>
      <c r="D117" s="480" t="s">
        <v>247</v>
      </c>
      <c r="E117" s="496">
        <v>2005</v>
      </c>
      <c r="F117" s="471" t="s">
        <v>231</v>
      </c>
      <c r="G117" s="248"/>
      <c r="H117" s="495"/>
      <c r="I117" s="495"/>
      <c r="J117" s="495"/>
      <c r="K117" s="493"/>
      <c r="L117" s="329"/>
      <c r="M117" s="493"/>
      <c r="N117" s="495"/>
      <c r="O117" s="495"/>
      <c r="P117" s="495"/>
      <c r="Q117" s="495"/>
      <c r="R117" s="495"/>
      <c r="S117" s="495"/>
      <c r="T117" s="495"/>
      <c r="U117" s="495"/>
      <c r="V117" s="495"/>
      <c r="W117" s="344">
        <v>36</v>
      </c>
      <c r="X117" s="495">
        <v>11.5</v>
      </c>
      <c r="Y117" s="495">
        <v>16</v>
      </c>
      <c r="Z117" s="344">
        <v>15</v>
      </c>
      <c r="AA117" s="344"/>
      <c r="AB117" s="344"/>
      <c r="AC117" s="495"/>
      <c r="AD117" s="344"/>
      <c r="AE117" s="500"/>
      <c r="AF117" s="344"/>
      <c r="AG117" s="493"/>
      <c r="AH117" s="495"/>
      <c r="AI117" s="344"/>
      <c r="AJ117" s="474"/>
      <c r="AK117" s="453">
        <f>V117+T117+R117+P117+N117+L117+J117+H117+X117+Z117+AB117+AD117+AF117+AH117+AJ117</f>
        <v>26.5</v>
      </c>
      <c r="AL117" s="452">
        <v>35</v>
      </c>
      <c r="AM117" s="492"/>
      <c r="AN117" s="492"/>
      <c r="AO117" s="491"/>
      <c r="AP117" s="491"/>
      <c r="AQ117" s="491"/>
      <c r="AR117" s="491"/>
      <c r="AS117" s="491"/>
      <c r="AT117" s="491"/>
      <c r="AU117" s="491"/>
      <c r="AV117" s="491"/>
      <c r="AW117" s="491"/>
      <c r="AX117" s="491"/>
      <c r="AY117" s="491"/>
      <c r="AZ117" s="491"/>
      <c r="BA117" s="491"/>
      <c r="BB117" s="491"/>
      <c r="BC117" s="491"/>
      <c r="BD117" s="491"/>
      <c r="BE117" s="491"/>
      <c r="BF117" s="491"/>
      <c r="BG117" s="491"/>
      <c r="BH117" s="491"/>
      <c r="BI117" s="491"/>
      <c r="BJ117" s="491"/>
      <c r="BK117" s="491"/>
      <c r="BL117" s="491"/>
      <c r="BM117" s="491"/>
      <c r="BN117" s="491"/>
      <c r="BO117" s="491"/>
      <c r="BP117" s="491"/>
      <c r="BQ117" s="491"/>
      <c r="BR117" s="491"/>
      <c r="BS117" s="491"/>
      <c r="BT117" s="491"/>
      <c r="BU117" s="491"/>
      <c r="BV117" s="491"/>
      <c r="BW117" s="491"/>
      <c r="BX117" s="491"/>
      <c r="BY117" s="491"/>
      <c r="BZ117" s="491"/>
      <c r="CA117" s="491"/>
      <c r="CB117" s="491"/>
      <c r="CC117" s="491"/>
      <c r="CD117" s="491"/>
      <c r="CE117" s="491"/>
      <c r="CF117" s="491"/>
      <c r="CG117" s="491"/>
      <c r="CH117" s="491"/>
      <c r="CI117" s="491"/>
      <c r="CJ117" s="491"/>
      <c r="CK117" s="491"/>
      <c r="CL117" s="491"/>
      <c r="CM117" s="491"/>
      <c r="CN117" s="491"/>
      <c r="CO117" s="491"/>
      <c r="CP117" s="491"/>
      <c r="CQ117" s="491"/>
      <c r="CR117" s="491"/>
      <c r="CS117" s="491"/>
      <c r="CT117" s="491"/>
      <c r="CU117" s="491"/>
      <c r="CV117" s="491"/>
      <c r="CW117" s="491"/>
      <c r="CX117" s="491"/>
      <c r="CY117" s="491"/>
      <c r="CZ117" s="491"/>
      <c r="DA117" s="491"/>
      <c r="DB117" s="491"/>
      <c r="DC117" s="491"/>
      <c r="DD117" s="491"/>
      <c r="DE117" s="491"/>
      <c r="DF117" s="491"/>
      <c r="DG117" s="491"/>
      <c r="DH117" s="491"/>
      <c r="DI117" s="491"/>
    </row>
    <row r="118" spans="1:113" ht="12.75" customHeight="1" x14ac:dyDescent="0.2">
      <c r="A118" s="336">
        <v>36</v>
      </c>
      <c r="B118" s="313" t="s">
        <v>401</v>
      </c>
      <c r="C118" s="480" t="s">
        <v>400</v>
      </c>
      <c r="D118" s="480" t="s">
        <v>410</v>
      </c>
      <c r="E118" s="496">
        <v>2004</v>
      </c>
      <c r="F118" s="471" t="s">
        <v>231</v>
      </c>
      <c r="G118" s="248"/>
      <c r="H118" s="495"/>
      <c r="I118" s="495"/>
      <c r="J118" s="495"/>
      <c r="K118" s="493"/>
      <c r="L118" s="329"/>
      <c r="M118" s="493"/>
      <c r="N118" s="495"/>
      <c r="O118" s="495"/>
      <c r="P118" s="495"/>
      <c r="Q118" s="495"/>
      <c r="R118" s="495"/>
      <c r="S118" s="495"/>
      <c r="T118" s="495"/>
      <c r="U118" s="495"/>
      <c r="V118" s="495"/>
      <c r="W118" s="344">
        <v>33</v>
      </c>
      <c r="X118" s="495">
        <v>13</v>
      </c>
      <c r="Y118" s="495">
        <v>19</v>
      </c>
      <c r="Z118" s="344">
        <v>13.5</v>
      </c>
      <c r="AA118" s="344"/>
      <c r="AB118" s="344"/>
      <c r="AC118" s="495"/>
      <c r="AD118" s="344"/>
      <c r="AE118" s="500"/>
      <c r="AF118" s="344"/>
      <c r="AG118" s="493"/>
      <c r="AH118" s="495"/>
      <c r="AI118" s="344"/>
      <c r="AJ118" s="474"/>
      <c r="AK118" s="453">
        <f>V118+T118+R118+P118+N118+L118+J118+H118+X118+Z118+AB118+AD118+AF118+AH118+AJ118</f>
        <v>26.5</v>
      </c>
      <c r="AL118" s="452">
        <v>36</v>
      </c>
      <c r="AM118" s="492"/>
      <c r="AN118" s="492"/>
      <c r="AO118" s="491"/>
      <c r="AP118" s="491"/>
      <c r="AQ118" s="491"/>
      <c r="AR118" s="491"/>
      <c r="AS118" s="491"/>
      <c r="AT118" s="491"/>
      <c r="AU118" s="491"/>
      <c r="AV118" s="491"/>
      <c r="AW118" s="491"/>
      <c r="AX118" s="491"/>
      <c r="AY118" s="491"/>
      <c r="AZ118" s="491"/>
      <c r="BA118" s="491"/>
      <c r="BB118" s="491"/>
      <c r="BC118" s="491"/>
      <c r="BD118" s="491"/>
      <c r="BE118" s="491"/>
      <c r="BF118" s="491"/>
      <c r="BG118" s="491"/>
      <c r="BH118" s="491"/>
      <c r="BI118" s="491"/>
      <c r="BJ118" s="491"/>
      <c r="BK118" s="491"/>
      <c r="BL118" s="491"/>
      <c r="BM118" s="491"/>
      <c r="BN118" s="491"/>
      <c r="BO118" s="491"/>
      <c r="BP118" s="491"/>
      <c r="BQ118" s="491"/>
      <c r="BR118" s="491"/>
      <c r="BS118" s="491"/>
      <c r="BT118" s="491"/>
      <c r="BU118" s="491"/>
      <c r="BV118" s="491"/>
      <c r="BW118" s="491"/>
      <c r="BX118" s="491"/>
      <c r="BY118" s="491"/>
      <c r="BZ118" s="491"/>
      <c r="CA118" s="491"/>
      <c r="CB118" s="491"/>
      <c r="CC118" s="491"/>
      <c r="CD118" s="491"/>
      <c r="CE118" s="491"/>
      <c r="CF118" s="491"/>
      <c r="CG118" s="491"/>
      <c r="CH118" s="491"/>
      <c r="CI118" s="491"/>
      <c r="CJ118" s="491"/>
      <c r="CK118" s="491"/>
      <c r="CL118" s="491"/>
      <c r="CM118" s="491"/>
      <c r="CN118" s="491"/>
      <c r="CO118" s="491"/>
      <c r="CP118" s="491"/>
      <c r="CQ118" s="491"/>
      <c r="CR118" s="491"/>
      <c r="CS118" s="491"/>
      <c r="CT118" s="491"/>
      <c r="CU118" s="491"/>
      <c r="CV118" s="491"/>
      <c r="CW118" s="491"/>
      <c r="CX118" s="491"/>
      <c r="CY118" s="491"/>
      <c r="CZ118" s="491"/>
      <c r="DA118" s="491"/>
      <c r="DB118" s="491"/>
      <c r="DC118" s="491"/>
      <c r="DD118" s="491"/>
      <c r="DE118" s="491"/>
      <c r="DF118" s="491"/>
      <c r="DG118" s="491"/>
      <c r="DH118" s="491"/>
      <c r="DI118" s="491"/>
    </row>
    <row r="119" spans="1:113" ht="12.75" customHeight="1" x14ac:dyDescent="0.2">
      <c r="A119" s="336">
        <v>37</v>
      </c>
      <c r="B119" s="337" t="s">
        <v>240</v>
      </c>
      <c r="C119" s="337" t="s">
        <v>385</v>
      </c>
      <c r="D119" s="499" t="s">
        <v>249</v>
      </c>
      <c r="E119" s="336">
        <v>2005</v>
      </c>
      <c r="F119" s="471" t="s">
        <v>231</v>
      </c>
      <c r="G119" s="498"/>
      <c r="H119" s="498"/>
      <c r="I119" s="290"/>
      <c r="J119" s="290"/>
      <c r="K119" s="274">
        <v>21</v>
      </c>
      <c r="L119" s="259">
        <v>25</v>
      </c>
      <c r="M119" s="274"/>
      <c r="N119" s="290"/>
      <c r="O119" s="290"/>
      <c r="P119" s="290"/>
      <c r="Q119" s="290"/>
      <c r="R119" s="290"/>
      <c r="S119" s="290"/>
      <c r="T119" s="290"/>
      <c r="U119" s="290"/>
      <c r="V119" s="290"/>
      <c r="W119" s="242"/>
      <c r="X119" s="290"/>
      <c r="Y119" s="290"/>
      <c r="Z119" s="242"/>
      <c r="AA119" s="242"/>
      <c r="AB119" s="242"/>
      <c r="AC119" s="465"/>
      <c r="AD119" s="242"/>
      <c r="AE119" s="500"/>
      <c r="AF119" s="242"/>
      <c r="AG119" s="274"/>
      <c r="AH119" s="290"/>
      <c r="AI119" s="242"/>
      <c r="AJ119" s="465"/>
      <c r="AK119" s="453">
        <f>V119+T119+R119+P119+N119+L119+J119+H119+X119+Z119+AB119+AD119+AF119+AH119+AJ119</f>
        <v>25</v>
      </c>
      <c r="AL119" s="452">
        <v>37</v>
      </c>
      <c r="AM119" s="492"/>
      <c r="AN119" s="492"/>
      <c r="AO119" s="491"/>
      <c r="AP119" s="491"/>
      <c r="AQ119" s="491"/>
      <c r="AR119" s="491"/>
      <c r="AS119" s="491"/>
      <c r="AT119" s="491"/>
      <c r="AU119" s="491"/>
      <c r="AV119" s="491"/>
      <c r="AW119" s="491"/>
      <c r="AX119" s="491"/>
      <c r="AY119" s="491"/>
      <c r="AZ119" s="491"/>
      <c r="BA119" s="491"/>
      <c r="BB119" s="491"/>
      <c r="BC119" s="491"/>
      <c r="BD119" s="491"/>
      <c r="BE119" s="491"/>
      <c r="BF119" s="491"/>
      <c r="BG119" s="491"/>
      <c r="BH119" s="491"/>
      <c r="BI119" s="491"/>
      <c r="BJ119" s="491"/>
      <c r="BK119" s="491"/>
      <c r="BL119" s="491"/>
      <c r="BM119" s="491"/>
      <c r="BN119" s="491"/>
      <c r="BO119" s="491"/>
      <c r="BP119" s="491"/>
      <c r="BQ119" s="491"/>
      <c r="BR119" s="491"/>
      <c r="BS119" s="491"/>
      <c r="BT119" s="491"/>
      <c r="BU119" s="491"/>
      <c r="BV119" s="491"/>
      <c r="BW119" s="491"/>
      <c r="BX119" s="491"/>
      <c r="BY119" s="491"/>
      <c r="BZ119" s="491"/>
      <c r="CA119" s="491"/>
      <c r="CB119" s="491"/>
      <c r="CC119" s="491"/>
      <c r="CD119" s="491"/>
      <c r="CE119" s="491"/>
      <c r="CF119" s="491"/>
      <c r="CG119" s="491"/>
      <c r="CH119" s="491"/>
      <c r="CI119" s="491"/>
      <c r="CJ119" s="491"/>
      <c r="CK119" s="491"/>
      <c r="CL119" s="491"/>
      <c r="CM119" s="491"/>
      <c r="CN119" s="491"/>
      <c r="CO119" s="491"/>
      <c r="CP119" s="491"/>
      <c r="CQ119" s="491"/>
      <c r="CR119" s="491"/>
      <c r="CS119" s="491"/>
      <c r="CT119" s="491"/>
      <c r="CU119" s="491"/>
      <c r="CV119" s="491"/>
      <c r="CW119" s="491"/>
      <c r="CX119" s="491"/>
      <c r="CY119" s="491"/>
      <c r="CZ119" s="491"/>
      <c r="DA119" s="491"/>
      <c r="DB119" s="491"/>
      <c r="DC119" s="491"/>
      <c r="DD119" s="491"/>
      <c r="DE119" s="491"/>
      <c r="DF119" s="491"/>
      <c r="DG119" s="491"/>
      <c r="DH119" s="491"/>
      <c r="DI119" s="491"/>
    </row>
    <row r="120" spans="1:113" ht="13.5" customHeight="1" x14ac:dyDescent="0.2">
      <c r="A120" s="336">
        <v>38</v>
      </c>
      <c r="B120" s="313" t="s">
        <v>401</v>
      </c>
      <c r="C120" s="480" t="s">
        <v>400</v>
      </c>
      <c r="D120" s="480" t="s">
        <v>409</v>
      </c>
      <c r="E120" s="496">
        <v>2004</v>
      </c>
      <c r="F120" s="471" t="s">
        <v>231</v>
      </c>
      <c r="G120" s="248"/>
      <c r="H120" s="495"/>
      <c r="I120" s="495"/>
      <c r="J120" s="495"/>
      <c r="K120" s="493"/>
      <c r="L120" s="329"/>
      <c r="M120" s="493"/>
      <c r="N120" s="495"/>
      <c r="O120" s="495"/>
      <c r="P120" s="495"/>
      <c r="Q120" s="495"/>
      <c r="R120" s="495"/>
      <c r="S120" s="495"/>
      <c r="T120" s="495"/>
      <c r="U120" s="495"/>
      <c r="V120" s="495"/>
      <c r="W120" s="344">
        <v>37</v>
      </c>
      <c r="X120" s="495">
        <v>11</v>
      </c>
      <c r="Y120" s="495">
        <v>19</v>
      </c>
      <c r="Z120" s="344">
        <v>13.5</v>
      </c>
      <c r="AA120" s="344"/>
      <c r="AB120" s="344"/>
      <c r="AC120" s="474"/>
      <c r="AD120" s="344"/>
      <c r="AE120" s="500"/>
      <c r="AF120" s="344"/>
      <c r="AG120" s="493"/>
      <c r="AH120" s="495"/>
      <c r="AI120" s="344"/>
      <c r="AJ120" s="474"/>
      <c r="AK120" s="453">
        <f>V120+T120+R120+P120+N120+L120+J120+H120+X120+Z120+AB120+AD120+AF120+AH120+AJ120</f>
        <v>24.5</v>
      </c>
      <c r="AL120" s="452">
        <v>38</v>
      </c>
      <c r="AM120" s="492"/>
      <c r="AN120" s="492"/>
      <c r="AO120" s="491"/>
      <c r="AP120" s="491"/>
      <c r="AQ120" s="491"/>
      <c r="AR120" s="491"/>
      <c r="AS120" s="491"/>
      <c r="AT120" s="491"/>
      <c r="AU120" s="491"/>
      <c r="AV120" s="491"/>
      <c r="AW120" s="491"/>
      <c r="AX120" s="491"/>
      <c r="AY120" s="491"/>
      <c r="AZ120" s="491"/>
      <c r="BA120" s="491"/>
      <c r="BB120" s="491"/>
      <c r="BC120" s="491"/>
      <c r="BD120" s="491"/>
      <c r="BE120" s="491"/>
      <c r="BF120" s="491"/>
      <c r="BG120" s="491"/>
      <c r="BH120" s="491"/>
      <c r="BI120" s="491"/>
      <c r="BJ120" s="491"/>
      <c r="BK120" s="491"/>
      <c r="BL120" s="491"/>
      <c r="BM120" s="491"/>
      <c r="BN120" s="491"/>
      <c r="BO120" s="491"/>
      <c r="BP120" s="491"/>
      <c r="BQ120" s="491"/>
      <c r="BR120" s="491"/>
      <c r="BS120" s="491"/>
      <c r="BT120" s="491"/>
      <c r="BU120" s="491"/>
      <c r="BV120" s="491"/>
      <c r="BW120" s="491"/>
      <c r="BX120" s="491"/>
      <c r="BY120" s="491"/>
      <c r="BZ120" s="491"/>
      <c r="CA120" s="491"/>
      <c r="CB120" s="491"/>
      <c r="CC120" s="491"/>
      <c r="CD120" s="491"/>
      <c r="CE120" s="491"/>
      <c r="CF120" s="491"/>
      <c r="CG120" s="491"/>
      <c r="CH120" s="491"/>
      <c r="CI120" s="491"/>
      <c r="CJ120" s="491"/>
      <c r="CK120" s="491"/>
      <c r="CL120" s="491"/>
      <c r="CM120" s="491"/>
      <c r="CN120" s="491"/>
      <c r="CO120" s="491"/>
      <c r="CP120" s="491"/>
      <c r="CQ120" s="491"/>
      <c r="CR120" s="491"/>
      <c r="CS120" s="491"/>
      <c r="CT120" s="491"/>
      <c r="CU120" s="491"/>
      <c r="CV120" s="491"/>
      <c r="CW120" s="491"/>
      <c r="CX120" s="491"/>
      <c r="CY120" s="491"/>
      <c r="CZ120" s="491"/>
      <c r="DA120" s="491"/>
      <c r="DB120" s="491"/>
      <c r="DC120" s="491"/>
      <c r="DD120" s="491"/>
      <c r="DE120" s="491"/>
      <c r="DF120" s="491"/>
      <c r="DG120" s="491"/>
      <c r="DH120" s="491"/>
      <c r="DI120" s="491"/>
    </row>
    <row r="121" spans="1:113" ht="12" customHeight="1" x14ac:dyDescent="0.2">
      <c r="A121" s="336">
        <v>39</v>
      </c>
      <c r="B121" s="337" t="s">
        <v>404</v>
      </c>
      <c r="C121" s="499" t="s">
        <v>403</v>
      </c>
      <c r="D121" s="499" t="s">
        <v>408</v>
      </c>
      <c r="E121" s="336">
        <v>2004</v>
      </c>
      <c r="F121" s="471" t="s">
        <v>241</v>
      </c>
      <c r="G121" s="498"/>
      <c r="H121" s="498"/>
      <c r="I121" s="290"/>
      <c r="J121" s="290"/>
      <c r="K121" s="274"/>
      <c r="L121" s="259"/>
      <c r="M121" s="274"/>
      <c r="N121" s="290"/>
      <c r="O121" s="290"/>
      <c r="P121" s="290"/>
      <c r="Q121" s="290">
        <v>13</v>
      </c>
      <c r="R121" s="290">
        <v>16.5</v>
      </c>
      <c r="S121" s="290"/>
      <c r="T121" s="290"/>
      <c r="U121" s="290"/>
      <c r="V121" s="290"/>
      <c r="W121" s="242"/>
      <c r="X121" s="290"/>
      <c r="Y121" s="290"/>
      <c r="Z121" s="242"/>
      <c r="AA121" s="242"/>
      <c r="AB121" s="242"/>
      <c r="AC121" s="465"/>
      <c r="AD121" s="242"/>
      <c r="AE121" s="494"/>
      <c r="AF121" s="242"/>
      <c r="AG121" s="290"/>
      <c r="AH121" s="290"/>
      <c r="AI121" s="242"/>
      <c r="AJ121" s="465"/>
      <c r="AK121" s="453">
        <f>V121+T121+R121+P121+N121+L121+J121+H121+X121+Z121+AB121+AD121+AF121+AH121+AJ121</f>
        <v>16.5</v>
      </c>
      <c r="AL121" s="452">
        <v>39</v>
      </c>
      <c r="AM121" s="492"/>
      <c r="AN121" s="492"/>
      <c r="AO121" s="491"/>
      <c r="AP121" s="491"/>
      <c r="AQ121" s="491"/>
      <c r="AR121" s="491"/>
      <c r="AS121" s="491"/>
      <c r="AT121" s="491"/>
      <c r="AU121" s="491"/>
      <c r="AV121" s="491"/>
      <c r="AW121" s="491"/>
      <c r="AX121" s="491"/>
      <c r="AY121" s="491"/>
      <c r="AZ121" s="491"/>
      <c r="BA121" s="491"/>
      <c r="BB121" s="491"/>
      <c r="BC121" s="491"/>
      <c r="BD121" s="491"/>
      <c r="BE121" s="491"/>
      <c r="BF121" s="491"/>
      <c r="BG121" s="491"/>
      <c r="BH121" s="491"/>
      <c r="BI121" s="491"/>
      <c r="BJ121" s="491"/>
      <c r="BK121" s="491"/>
      <c r="BL121" s="491"/>
      <c r="BM121" s="491"/>
      <c r="BN121" s="491"/>
      <c r="BO121" s="491"/>
      <c r="BP121" s="491"/>
      <c r="BQ121" s="491"/>
      <c r="BR121" s="491"/>
      <c r="BS121" s="491"/>
      <c r="BT121" s="491"/>
      <c r="BU121" s="491"/>
      <c r="BV121" s="491"/>
      <c r="BW121" s="491"/>
      <c r="BX121" s="491"/>
      <c r="BY121" s="491"/>
      <c r="BZ121" s="491"/>
      <c r="CA121" s="491"/>
      <c r="CB121" s="491"/>
      <c r="CC121" s="491"/>
      <c r="CD121" s="491"/>
      <c r="CE121" s="491"/>
      <c r="CF121" s="491"/>
      <c r="CG121" s="491"/>
      <c r="CH121" s="491"/>
      <c r="CI121" s="491"/>
      <c r="CJ121" s="491"/>
      <c r="CK121" s="491"/>
      <c r="CL121" s="491"/>
      <c r="CM121" s="491"/>
      <c r="CN121" s="491"/>
      <c r="CO121" s="491"/>
      <c r="CP121" s="491"/>
      <c r="CQ121" s="491"/>
      <c r="CR121" s="491"/>
      <c r="CS121" s="491"/>
      <c r="CT121" s="491"/>
      <c r="CU121" s="491"/>
      <c r="CV121" s="491"/>
      <c r="CW121" s="491"/>
      <c r="CX121" s="491"/>
      <c r="CY121" s="491"/>
      <c r="CZ121" s="491"/>
      <c r="DA121" s="491"/>
      <c r="DB121" s="491"/>
      <c r="DC121" s="491"/>
      <c r="DD121" s="491"/>
      <c r="DE121" s="491"/>
      <c r="DF121" s="491"/>
      <c r="DG121" s="491"/>
      <c r="DH121" s="491"/>
      <c r="DI121" s="491"/>
    </row>
    <row r="122" spans="1:113" ht="10.5" customHeight="1" x14ac:dyDescent="0.2">
      <c r="A122" s="336">
        <v>40</v>
      </c>
      <c r="B122" s="313" t="s">
        <v>407</v>
      </c>
      <c r="C122" s="313" t="s">
        <v>406</v>
      </c>
      <c r="D122" s="337" t="s">
        <v>405</v>
      </c>
      <c r="E122" s="336">
        <v>2004</v>
      </c>
      <c r="F122" s="501" t="s">
        <v>241</v>
      </c>
      <c r="G122" s="500"/>
      <c r="H122" s="500"/>
      <c r="I122" s="242"/>
      <c r="J122" s="242"/>
      <c r="K122" s="242"/>
      <c r="L122" s="242"/>
      <c r="M122" s="290"/>
      <c r="N122" s="242"/>
      <c r="O122" s="242"/>
      <c r="P122" s="242"/>
      <c r="Q122" s="242">
        <v>18</v>
      </c>
      <c r="R122" s="242">
        <v>14</v>
      </c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500"/>
      <c r="AF122" s="242"/>
      <c r="AG122" s="290"/>
      <c r="AH122" s="290"/>
      <c r="AI122" s="242"/>
      <c r="AJ122" s="242"/>
      <c r="AK122" s="453">
        <f>V122+T122+R122+P122+N122+L122+J122+H122+X122+Z122+AB122+AD122+AF122+AH122+AJ122</f>
        <v>14</v>
      </c>
      <c r="AL122" s="452">
        <v>40</v>
      </c>
      <c r="AM122" s="492"/>
      <c r="AN122" s="492"/>
      <c r="AO122" s="491"/>
      <c r="AP122" s="491"/>
      <c r="AQ122" s="491"/>
      <c r="AR122" s="491"/>
      <c r="AS122" s="491"/>
      <c r="AT122" s="491"/>
      <c r="AU122" s="491"/>
      <c r="AV122" s="491"/>
      <c r="AW122" s="491"/>
      <c r="AX122" s="491"/>
      <c r="AY122" s="491"/>
      <c r="AZ122" s="491"/>
      <c r="BA122" s="491"/>
      <c r="BB122" s="491"/>
      <c r="BC122" s="491"/>
      <c r="BD122" s="491"/>
      <c r="BE122" s="491"/>
      <c r="BF122" s="491"/>
      <c r="BG122" s="491"/>
      <c r="BH122" s="491"/>
      <c r="BI122" s="491"/>
      <c r="BJ122" s="491"/>
      <c r="BK122" s="491"/>
      <c r="BL122" s="491"/>
      <c r="BM122" s="491"/>
      <c r="BN122" s="491"/>
      <c r="BO122" s="491"/>
      <c r="BP122" s="491"/>
      <c r="BQ122" s="491"/>
      <c r="BR122" s="491"/>
      <c r="BS122" s="491"/>
      <c r="BT122" s="491"/>
      <c r="BU122" s="491"/>
      <c r="BV122" s="491"/>
      <c r="BW122" s="491"/>
      <c r="BX122" s="491"/>
      <c r="BY122" s="491"/>
      <c r="BZ122" s="491"/>
      <c r="CA122" s="491"/>
      <c r="CB122" s="491"/>
      <c r="CC122" s="491"/>
      <c r="CD122" s="491"/>
      <c r="CE122" s="491"/>
      <c r="CF122" s="491"/>
      <c r="CG122" s="491"/>
      <c r="CH122" s="491"/>
      <c r="CI122" s="491"/>
      <c r="CJ122" s="491"/>
      <c r="CK122" s="491"/>
      <c r="CL122" s="491"/>
      <c r="CM122" s="491"/>
      <c r="CN122" s="491"/>
      <c r="CO122" s="491"/>
      <c r="CP122" s="491"/>
      <c r="CQ122" s="491"/>
      <c r="CR122" s="491"/>
      <c r="CS122" s="491"/>
      <c r="CT122" s="491"/>
      <c r="CU122" s="491"/>
      <c r="CV122" s="491"/>
      <c r="CW122" s="491"/>
      <c r="CX122" s="491"/>
      <c r="CY122" s="491"/>
      <c r="CZ122" s="491"/>
      <c r="DA122" s="491"/>
      <c r="DB122" s="491"/>
      <c r="DC122" s="491"/>
      <c r="DD122" s="491"/>
      <c r="DE122" s="491"/>
      <c r="DF122" s="491"/>
      <c r="DG122" s="491"/>
      <c r="DH122" s="491"/>
      <c r="DI122" s="491"/>
    </row>
    <row r="123" spans="1:113" ht="13.5" customHeight="1" x14ac:dyDescent="0.2">
      <c r="A123" s="336">
        <v>41</v>
      </c>
      <c r="B123" s="337" t="s">
        <v>404</v>
      </c>
      <c r="C123" s="337" t="s">
        <v>403</v>
      </c>
      <c r="D123" s="499" t="s">
        <v>402</v>
      </c>
      <c r="E123" s="336">
        <v>2004</v>
      </c>
      <c r="F123" s="497" t="s">
        <v>241</v>
      </c>
      <c r="G123" s="498"/>
      <c r="H123" s="498"/>
      <c r="I123" s="290"/>
      <c r="J123" s="290"/>
      <c r="K123" s="274"/>
      <c r="L123" s="259"/>
      <c r="M123" s="274"/>
      <c r="N123" s="290"/>
      <c r="O123" s="290">
        <v>34</v>
      </c>
      <c r="P123" s="290">
        <v>12.5</v>
      </c>
      <c r="Q123" s="290"/>
      <c r="R123" s="290"/>
      <c r="S123" s="290"/>
      <c r="T123" s="290"/>
      <c r="U123" s="290"/>
      <c r="V123" s="290"/>
      <c r="W123" s="242"/>
      <c r="X123" s="290"/>
      <c r="Y123" s="290"/>
      <c r="Z123" s="242"/>
      <c r="AA123" s="242"/>
      <c r="AB123" s="242"/>
      <c r="AC123" s="465"/>
      <c r="AD123" s="242"/>
      <c r="AE123" s="494"/>
      <c r="AF123" s="242"/>
      <c r="AG123" s="290"/>
      <c r="AH123" s="242"/>
      <c r="AI123" s="242"/>
      <c r="AJ123" s="290"/>
      <c r="AK123" s="453">
        <f>V123+T123+R123+P123+N123+L123+J123+H123+X123+Z123+AB123+AD123+AF123+AH123+AJ123</f>
        <v>12.5</v>
      </c>
      <c r="AL123" s="452">
        <v>41</v>
      </c>
      <c r="AM123" s="492"/>
      <c r="AN123" s="492"/>
      <c r="AO123" s="491"/>
      <c r="AP123" s="491"/>
      <c r="AQ123" s="491"/>
      <c r="AR123" s="491"/>
      <c r="AS123" s="491"/>
      <c r="AT123" s="491"/>
      <c r="AU123" s="491"/>
      <c r="AV123" s="491"/>
      <c r="AW123" s="491"/>
      <c r="AX123" s="491"/>
      <c r="AY123" s="491"/>
      <c r="AZ123" s="491"/>
      <c r="BA123" s="491"/>
      <c r="BB123" s="491"/>
      <c r="BC123" s="491"/>
      <c r="BD123" s="491"/>
      <c r="BE123" s="491"/>
      <c r="BF123" s="491"/>
      <c r="BG123" s="491"/>
      <c r="BH123" s="491"/>
      <c r="BI123" s="491"/>
      <c r="BJ123" s="491"/>
      <c r="BK123" s="491"/>
      <c r="BL123" s="491"/>
      <c r="BM123" s="491"/>
      <c r="BN123" s="491"/>
      <c r="BO123" s="491"/>
      <c r="BP123" s="491"/>
      <c r="BQ123" s="491"/>
      <c r="BR123" s="491"/>
      <c r="BS123" s="491"/>
      <c r="BT123" s="491"/>
      <c r="BU123" s="491"/>
      <c r="BV123" s="491"/>
      <c r="BW123" s="491"/>
      <c r="BX123" s="491"/>
      <c r="BY123" s="491"/>
      <c r="BZ123" s="491"/>
      <c r="CA123" s="491"/>
      <c r="CB123" s="491"/>
      <c r="CC123" s="491"/>
      <c r="CD123" s="491"/>
      <c r="CE123" s="491"/>
      <c r="CF123" s="491"/>
      <c r="CG123" s="491"/>
      <c r="CH123" s="491"/>
      <c r="CI123" s="491"/>
      <c r="CJ123" s="491"/>
      <c r="CK123" s="491"/>
      <c r="CL123" s="491"/>
      <c r="CM123" s="491"/>
      <c r="CN123" s="491"/>
      <c r="CO123" s="491"/>
      <c r="CP123" s="491"/>
      <c r="CQ123" s="491"/>
      <c r="CR123" s="491"/>
      <c r="CS123" s="491"/>
      <c r="CT123" s="491"/>
      <c r="CU123" s="491"/>
      <c r="CV123" s="491"/>
      <c r="CW123" s="491"/>
      <c r="CX123" s="491"/>
      <c r="CY123" s="491"/>
      <c r="CZ123" s="491"/>
      <c r="DA123" s="491"/>
      <c r="DB123" s="491"/>
      <c r="DC123" s="491"/>
      <c r="DD123" s="491"/>
      <c r="DE123" s="491"/>
      <c r="DF123" s="491"/>
      <c r="DG123" s="491"/>
      <c r="DH123" s="491"/>
      <c r="DI123" s="491"/>
    </row>
    <row r="124" spans="1:113" ht="12.75" customHeight="1" x14ac:dyDescent="0.2">
      <c r="A124" s="336">
        <v>42</v>
      </c>
      <c r="B124" s="313" t="s">
        <v>401</v>
      </c>
      <c r="C124" s="313" t="s">
        <v>400</v>
      </c>
      <c r="D124" s="480" t="s">
        <v>399</v>
      </c>
      <c r="E124" s="496">
        <v>2004</v>
      </c>
      <c r="F124" s="497" t="s">
        <v>231</v>
      </c>
      <c r="G124" s="248"/>
      <c r="H124" s="495"/>
      <c r="I124" s="495"/>
      <c r="J124" s="495"/>
      <c r="K124" s="493"/>
      <c r="L124" s="329"/>
      <c r="M124" s="493"/>
      <c r="N124" s="495"/>
      <c r="O124" s="495"/>
      <c r="P124" s="495"/>
      <c r="Q124" s="495"/>
      <c r="R124" s="495"/>
      <c r="S124" s="495"/>
      <c r="T124" s="495"/>
      <c r="U124" s="495"/>
      <c r="V124" s="495"/>
      <c r="W124" s="344">
        <v>39</v>
      </c>
      <c r="X124" s="495">
        <v>10</v>
      </c>
      <c r="Y124" s="495"/>
      <c r="Z124" s="344"/>
      <c r="AA124" s="344"/>
      <c r="AB124" s="344"/>
      <c r="AC124" s="474"/>
      <c r="AD124" s="344"/>
      <c r="AE124" s="494"/>
      <c r="AF124" s="344"/>
      <c r="AG124" s="493"/>
      <c r="AH124" s="344"/>
      <c r="AI124" s="344"/>
      <c r="AJ124" s="474"/>
      <c r="AK124" s="453">
        <f>V124+T124+R124+P124+N124+L124+J124+H124+X124+Z124+AB124+AD124+AF124+AH124+AJ124</f>
        <v>10</v>
      </c>
      <c r="AL124" s="452">
        <v>42</v>
      </c>
      <c r="AM124" s="492"/>
      <c r="AN124" s="492"/>
      <c r="AO124" s="491"/>
      <c r="AP124" s="491"/>
      <c r="AQ124" s="491"/>
      <c r="AR124" s="491"/>
      <c r="AS124" s="491"/>
      <c r="AT124" s="491"/>
      <c r="AU124" s="491"/>
      <c r="AV124" s="491"/>
      <c r="AW124" s="491"/>
      <c r="AX124" s="491"/>
      <c r="AY124" s="491"/>
      <c r="AZ124" s="491"/>
      <c r="BA124" s="491"/>
      <c r="BB124" s="491"/>
      <c r="BC124" s="491"/>
      <c r="BD124" s="491"/>
      <c r="BE124" s="491"/>
      <c r="BF124" s="491"/>
      <c r="BG124" s="491"/>
      <c r="BH124" s="491"/>
      <c r="BI124" s="491"/>
      <c r="BJ124" s="491"/>
      <c r="BK124" s="491"/>
      <c r="BL124" s="491"/>
      <c r="BM124" s="491"/>
      <c r="BN124" s="491"/>
      <c r="BO124" s="491"/>
      <c r="BP124" s="491"/>
      <c r="BQ124" s="491"/>
      <c r="BR124" s="491"/>
      <c r="BS124" s="491"/>
      <c r="BT124" s="491"/>
      <c r="BU124" s="491"/>
      <c r="BV124" s="491"/>
      <c r="BW124" s="491"/>
      <c r="BX124" s="491"/>
      <c r="BY124" s="491"/>
      <c r="BZ124" s="491"/>
      <c r="CA124" s="491"/>
      <c r="CB124" s="491"/>
      <c r="CC124" s="491"/>
      <c r="CD124" s="491"/>
      <c r="CE124" s="491"/>
      <c r="CF124" s="491"/>
      <c r="CG124" s="491"/>
      <c r="CH124" s="491"/>
      <c r="CI124" s="491"/>
      <c r="CJ124" s="491"/>
      <c r="CK124" s="491"/>
      <c r="CL124" s="491"/>
      <c r="CM124" s="491"/>
      <c r="CN124" s="491"/>
      <c r="CO124" s="491"/>
      <c r="CP124" s="491"/>
      <c r="CQ124" s="491"/>
      <c r="CR124" s="491"/>
      <c r="CS124" s="491"/>
      <c r="CT124" s="491"/>
      <c r="CU124" s="491"/>
      <c r="CV124" s="491"/>
      <c r="CW124" s="491"/>
      <c r="CX124" s="491"/>
      <c r="CY124" s="491"/>
      <c r="CZ124" s="491"/>
      <c r="DA124" s="491"/>
      <c r="DB124" s="491"/>
      <c r="DC124" s="491"/>
      <c r="DD124" s="491"/>
      <c r="DE124" s="491"/>
      <c r="DF124" s="491"/>
      <c r="DG124" s="491"/>
      <c r="DH124" s="491"/>
      <c r="DI124" s="491"/>
    </row>
    <row r="125" spans="1:113" ht="12" customHeight="1" x14ac:dyDescent="0.2">
      <c r="A125" s="336">
        <v>43</v>
      </c>
      <c r="B125" s="313" t="s">
        <v>395</v>
      </c>
      <c r="C125" s="480" t="s">
        <v>394</v>
      </c>
      <c r="D125" s="480" t="s">
        <v>398</v>
      </c>
      <c r="E125" s="496">
        <v>2005</v>
      </c>
      <c r="F125" s="471" t="s">
        <v>231</v>
      </c>
      <c r="G125" s="248"/>
      <c r="H125" s="495"/>
      <c r="I125" s="495"/>
      <c r="J125" s="495"/>
      <c r="K125" s="493"/>
      <c r="L125" s="329"/>
      <c r="M125" s="493"/>
      <c r="N125" s="495"/>
      <c r="O125" s="495"/>
      <c r="P125" s="495"/>
      <c r="Q125" s="495"/>
      <c r="R125" s="495"/>
      <c r="S125" s="495"/>
      <c r="T125" s="495"/>
      <c r="U125" s="495"/>
      <c r="V125" s="495"/>
      <c r="W125" s="344">
        <v>40</v>
      </c>
      <c r="X125" s="495">
        <v>9.5</v>
      </c>
      <c r="Y125" s="495"/>
      <c r="Z125" s="344"/>
      <c r="AA125" s="344"/>
      <c r="AB125" s="344"/>
      <c r="AC125" s="474"/>
      <c r="AD125" s="344"/>
      <c r="AE125" s="494"/>
      <c r="AF125" s="344"/>
      <c r="AG125" s="493"/>
      <c r="AH125" s="344"/>
      <c r="AI125" s="344"/>
      <c r="AJ125" s="474"/>
      <c r="AK125" s="453">
        <f>V125+T125+R125+P125+N125+L125+J125+H125+X125+Z125+AB125+AD125+AF125+AH125+AJ125</f>
        <v>9.5</v>
      </c>
      <c r="AL125" s="452">
        <v>43</v>
      </c>
      <c r="AM125" s="492"/>
      <c r="AN125" s="492"/>
      <c r="AO125" s="491"/>
      <c r="AP125" s="491"/>
      <c r="AQ125" s="491"/>
      <c r="AR125" s="491"/>
      <c r="AS125" s="491"/>
      <c r="AT125" s="491"/>
      <c r="AU125" s="491"/>
      <c r="AV125" s="491"/>
      <c r="AW125" s="491"/>
      <c r="AX125" s="491"/>
      <c r="AY125" s="491"/>
      <c r="AZ125" s="491"/>
      <c r="BA125" s="491"/>
      <c r="BB125" s="491"/>
      <c r="BC125" s="491"/>
      <c r="BD125" s="491"/>
      <c r="BE125" s="491"/>
      <c r="BF125" s="491"/>
      <c r="BG125" s="491"/>
      <c r="BH125" s="491"/>
      <c r="BI125" s="491"/>
      <c r="BJ125" s="491"/>
      <c r="BK125" s="491"/>
      <c r="BL125" s="491"/>
      <c r="BM125" s="491"/>
      <c r="BN125" s="491"/>
      <c r="BO125" s="491"/>
      <c r="BP125" s="491"/>
      <c r="BQ125" s="491"/>
      <c r="BR125" s="491"/>
      <c r="BS125" s="491"/>
      <c r="BT125" s="491"/>
      <c r="BU125" s="491"/>
      <c r="BV125" s="491"/>
      <c r="BW125" s="491"/>
      <c r="BX125" s="491"/>
      <c r="BY125" s="491"/>
      <c r="BZ125" s="491"/>
      <c r="CA125" s="491"/>
      <c r="CB125" s="491"/>
      <c r="CC125" s="491"/>
      <c r="CD125" s="491"/>
      <c r="CE125" s="491"/>
      <c r="CF125" s="491"/>
      <c r="CG125" s="491"/>
      <c r="CH125" s="491"/>
      <c r="CI125" s="491"/>
      <c r="CJ125" s="491"/>
      <c r="CK125" s="491"/>
      <c r="CL125" s="491"/>
      <c r="CM125" s="491"/>
      <c r="CN125" s="491"/>
      <c r="CO125" s="491"/>
      <c r="CP125" s="491"/>
      <c r="CQ125" s="491"/>
      <c r="CR125" s="491"/>
      <c r="CS125" s="491"/>
      <c r="CT125" s="491"/>
      <c r="CU125" s="491"/>
      <c r="CV125" s="491"/>
      <c r="CW125" s="491"/>
      <c r="CX125" s="491"/>
      <c r="CY125" s="491"/>
      <c r="CZ125" s="491"/>
      <c r="DA125" s="491"/>
      <c r="DB125" s="491"/>
      <c r="DC125" s="491"/>
      <c r="DD125" s="491"/>
      <c r="DE125" s="491"/>
      <c r="DF125" s="491"/>
      <c r="DG125" s="491"/>
      <c r="DH125" s="491"/>
      <c r="DI125" s="491"/>
    </row>
    <row r="126" spans="1:113" ht="18" x14ac:dyDescent="0.25">
      <c r="A126" s="297" t="s">
        <v>397</v>
      </c>
      <c r="B126" s="282"/>
      <c r="C126" s="282"/>
      <c r="D126" s="488"/>
      <c r="E126" s="488"/>
      <c r="F126" s="490"/>
      <c r="G126" s="488"/>
      <c r="H126" s="488"/>
      <c r="I126" s="488"/>
      <c r="J126" s="488"/>
      <c r="K126" s="488"/>
      <c r="L126" s="488"/>
      <c r="M126" s="488"/>
      <c r="N126" s="488"/>
      <c r="O126" s="488"/>
      <c r="P126" s="488"/>
      <c r="Q126" s="488"/>
      <c r="R126" s="488"/>
      <c r="S126" s="488"/>
      <c r="T126" s="488"/>
      <c r="U126" s="488"/>
      <c r="V126" s="488"/>
      <c r="W126" s="489"/>
      <c r="X126" s="489"/>
      <c r="Y126" s="489"/>
      <c r="Z126" s="489"/>
      <c r="AA126" s="488"/>
      <c r="AB126" s="488"/>
      <c r="AC126" s="488"/>
      <c r="AD126" s="488"/>
      <c r="AE126" s="488"/>
      <c r="AF126" s="488"/>
      <c r="AG126" s="488"/>
      <c r="AH126" s="488"/>
      <c r="AI126" s="488"/>
      <c r="AJ126" s="488"/>
      <c r="AK126" s="453"/>
      <c r="AL126" s="487"/>
    </row>
    <row r="127" spans="1:113" ht="15" customHeight="1" x14ac:dyDescent="0.2">
      <c r="A127" s="336">
        <v>1</v>
      </c>
      <c r="B127" s="337" t="s">
        <v>384</v>
      </c>
      <c r="C127" s="337" t="s">
        <v>383</v>
      </c>
      <c r="D127" s="337" t="s">
        <v>396</v>
      </c>
      <c r="E127" s="336">
        <v>2007</v>
      </c>
      <c r="F127" s="486" t="s">
        <v>231</v>
      </c>
      <c r="G127" s="464"/>
      <c r="H127" s="464"/>
      <c r="I127" s="242"/>
      <c r="J127" s="242"/>
      <c r="K127" s="242">
        <v>4</v>
      </c>
      <c r="L127" s="242">
        <v>45</v>
      </c>
      <c r="M127" s="242"/>
      <c r="N127" s="290"/>
      <c r="O127" s="242"/>
      <c r="P127" s="290"/>
      <c r="Q127" s="242"/>
      <c r="R127" s="242"/>
      <c r="S127" s="242"/>
      <c r="T127" s="242"/>
      <c r="U127" s="242"/>
      <c r="V127" s="485"/>
      <c r="W127" s="242">
        <v>34</v>
      </c>
      <c r="X127" s="242">
        <v>12.5</v>
      </c>
      <c r="Y127" s="242">
        <v>14</v>
      </c>
      <c r="Z127" s="290">
        <v>16</v>
      </c>
      <c r="AA127" s="242"/>
      <c r="AB127" s="242"/>
      <c r="AC127" s="242">
        <v>1</v>
      </c>
      <c r="AD127" s="242">
        <v>50</v>
      </c>
      <c r="AE127" s="242">
        <v>1</v>
      </c>
      <c r="AF127" s="242">
        <v>25</v>
      </c>
      <c r="AG127" s="290">
        <v>11</v>
      </c>
      <c r="AH127" s="242">
        <v>35</v>
      </c>
      <c r="AI127" s="242">
        <v>2</v>
      </c>
      <c r="AJ127" s="242">
        <v>24</v>
      </c>
      <c r="AK127" s="453">
        <f>V127+T127+R127+P127+N127+L127+J127+H127+X127+Z127+AB127+AD127+AF127+AH127+AJ127</f>
        <v>207.5</v>
      </c>
      <c r="AL127" s="452">
        <v>1</v>
      </c>
    </row>
    <row r="128" spans="1:113" ht="14.25" customHeight="1" x14ac:dyDescent="0.2">
      <c r="A128" s="462">
        <v>2</v>
      </c>
      <c r="B128" s="480" t="s">
        <v>245</v>
      </c>
      <c r="C128" s="313" t="s">
        <v>385</v>
      </c>
      <c r="D128" s="482" t="s">
        <v>244</v>
      </c>
      <c r="E128" s="336">
        <v>2006</v>
      </c>
      <c r="F128" s="471" t="s">
        <v>231</v>
      </c>
      <c r="G128" s="463"/>
      <c r="H128" s="464"/>
      <c r="I128" s="242"/>
      <c r="J128" s="242"/>
      <c r="K128" s="242">
        <v>2</v>
      </c>
      <c r="L128" s="242">
        <v>48</v>
      </c>
      <c r="M128" s="242"/>
      <c r="N128" s="290"/>
      <c r="O128" s="290"/>
      <c r="P128" s="242"/>
      <c r="Q128" s="242"/>
      <c r="R128" s="242"/>
      <c r="S128" s="290"/>
      <c r="T128" s="242"/>
      <c r="U128" s="242"/>
      <c r="V128" s="465"/>
      <c r="W128" s="242"/>
      <c r="X128" s="290"/>
      <c r="Y128" s="242">
        <v>12</v>
      </c>
      <c r="Z128" s="242">
        <v>17</v>
      </c>
      <c r="AA128" s="242"/>
      <c r="AB128" s="242"/>
      <c r="AC128" s="465">
        <v>3</v>
      </c>
      <c r="AD128" s="290">
        <v>46.5</v>
      </c>
      <c r="AE128" s="290">
        <v>5</v>
      </c>
      <c r="AF128" s="484">
        <v>21.75</v>
      </c>
      <c r="AG128" s="290">
        <v>8</v>
      </c>
      <c r="AH128" s="242">
        <v>39</v>
      </c>
      <c r="AI128" s="242">
        <v>10</v>
      </c>
      <c r="AJ128" s="465">
        <v>18</v>
      </c>
      <c r="AK128" s="453">
        <f>V128+T128+R128+P128+N128+L128+J128+H128+X128+Z128+AB128+AD128+AF128+AH128+AJ128</f>
        <v>190.25</v>
      </c>
      <c r="AL128" s="452">
        <v>2</v>
      </c>
    </row>
    <row r="129" spans="1:38" ht="14.25" customHeight="1" x14ac:dyDescent="0.2">
      <c r="A129" s="483">
        <v>3</v>
      </c>
      <c r="B129" s="343" t="s">
        <v>395</v>
      </c>
      <c r="C129" s="322" t="s">
        <v>394</v>
      </c>
      <c r="D129" s="482" t="s">
        <v>393</v>
      </c>
      <c r="E129" s="336">
        <v>2007</v>
      </c>
      <c r="F129" s="471" t="s">
        <v>231</v>
      </c>
      <c r="G129" s="463"/>
      <c r="H129" s="464"/>
      <c r="I129" s="242"/>
      <c r="J129" s="242"/>
      <c r="K129" s="242">
        <v>7</v>
      </c>
      <c r="L129" s="242">
        <v>40.5</v>
      </c>
      <c r="M129" s="242"/>
      <c r="N129" s="290"/>
      <c r="O129" s="290"/>
      <c r="P129" s="242"/>
      <c r="Q129" s="242"/>
      <c r="R129" s="242"/>
      <c r="S129" s="290"/>
      <c r="T129" s="242"/>
      <c r="U129" s="242"/>
      <c r="V129" s="465"/>
      <c r="W129" s="242">
        <v>38</v>
      </c>
      <c r="X129" s="290">
        <v>10.5</v>
      </c>
      <c r="Y129" s="242">
        <v>10</v>
      </c>
      <c r="Z129" s="242">
        <v>18</v>
      </c>
      <c r="AA129" s="242"/>
      <c r="AB129" s="242"/>
      <c r="AC129" s="465">
        <v>6</v>
      </c>
      <c r="AD129" s="290">
        <v>42</v>
      </c>
      <c r="AE129" s="290"/>
      <c r="AF129" s="259"/>
      <c r="AG129" s="290">
        <v>12</v>
      </c>
      <c r="AH129" s="242">
        <v>34</v>
      </c>
      <c r="AI129" s="464">
        <v>3</v>
      </c>
      <c r="AJ129" s="467">
        <v>23.25</v>
      </c>
      <c r="AK129" s="453">
        <f>V129+T129+R129+P129+N129+L129+J129+H129+X129+Z129+AB129+AD129+AF129+AH129+AJ129</f>
        <v>168.25</v>
      </c>
      <c r="AL129" s="452">
        <v>3</v>
      </c>
    </row>
    <row r="130" spans="1:38" ht="12.75" customHeight="1" x14ac:dyDescent="0.2">
      <c r="A130" s="336">
        <v>4</v>
      </c>
      <c r="B130" s="337" t="s">
        <v>381</v>
      </c>
      <c r="C130" s="337" t="s">
        <v>380</v>
      </c>
      <c r="D130" s="482" t="s">
        <v>392</v>
      </c>
      <c r="E130" s="336">
        <v>2006</v>
      </c>
      <c r="F130" s="471" t="s">
        <v>391</v>
      </c>
      <c r="G130" s="463"/>
      <c r="H130" s="464"/>
      <c r="I130" s="242"/>
      <c r="J130" s="242"/>
      <c r="K130" s="242">
        <v>1</v>
      </c>
      <c r="L130" s="242">
        <v>50</v>
      </c>
      <c r="M130" s="242">
        <v>6</v>
      </c>
      <c r="N130" s="242">
        <v>21</v>
      </c>
      <c r="O130" s="290"/>
      <c r="P130" s="242"/>
      <c r="Q130" s="242"/>
      <c r="R130" s="242"/>
      <c r="S130" s="290"/>
      <c r="T130" s="242"/>
      <c r="U130" s="242"/>
      <c r="V130" s="465"/>
      <c r="W130" s="242">
        <v>15</v>
      </c>
      <c r="X130" s="290">
        <v>31</v>
      </c>
      <c r="Y130" s="242"/>
      <c r="Z130" s="242"/>
      <c r="AA130" s="242"/>
      <c r="AB130" s="242"/>
      <c r="AC130" s="465"/>
      <c r="AD130" s="290"/>
      <c r="AE130" s="290"/>
      <c r="AF130" s="242"/>
      <c r="AG130" s="290">
        <v>4</v>
      </c>
      <c r="AH130" s="242">
        <v>45</v>
      </c>
      <c r="AI130" s="454">
        <v>6</v>
      </c>
      <c r="AJ130" s="284">
        <v>21</v>
      </c>
      <c r="AK130" s="453">
        <f>V130+T130+R130+P130+N130+L130+J130+H130+X130+Z130+AB130+AD130+AF130+AH130+AJ130</f>
        <v>168</v>
      </c>
      <c r="AL130" s="452">
        <v>4</v>
      </c>
    </row>
    <row r="131" spans="1:38" ht="13.5" customHeight="1" x14ac:dyDescent="0.2">
      <c r="A131" s="483">
        <v>5</v>
      </c>
      <c r="B131" s="337" t="s">
        <v>236</v>
      </c>
      <c r="C131" s="337" t="s">
        <v>385</v>
      </c>
      <c r="D131" s="459" t="s">
        <v>390</v>
      </c>
      <c r="E131" s="458">
        <v>2007</v>
      </c>
      <c r="F131" s="457" t="s">
        <v>231</v>
      </c>
      <c r="G131" s="456"/>
      <c r="H131" s="478"/>
      <c r="I131" s="454"/>
      <c r="J131" s="454"/>
      <c r="K131" s="242">
        <v>3</v>
      </c>
      <c r="L131" s="242">
        <v>46.5</v>
      </c>
      <c r="M131" s="242">
        <v>7</v>
      </c>
      <c r="N131" s="290">
        <v>20.25</v>
      </c>
      <c r="O131" s="290"/>
      <c r="P131" s="242"/>
      <c r="Q131" s="242"/>
      <c r="R131" s="242"/>
      <c r="S131" s="290"/>
      <c r="T131" s="242"/>
      <c r="U131" s="242"/>
      <c r="V131" s="465"/>
      <c r="W131" s="242"/>
      <c r="X131" s="290"/>
      <c r="Y131" s="242"/>
      <c r="Z131" s="242"/>
      <c r="AA131" s="242"/>
      <c r="AB131" s="242"/>
      <c r="AC131" s="465">
        <v>4</v>
      </c>
      <c r="AD131" s="290">
        <v>45.5</v>
      </c>
      <c r="AE131" s="290"/>
      <c r="AF131" s="242"/>
      <c r="AG131" s="290"/>
      <c r="AH131" s="242"/>
      <c r="AI131" s="242"/>
      <c r="AJ131" s="465"/>
      <c r="AK131" s="453">
        <f>V131+T131+R131+P131+N131+L131+J131+H131+X131+Z131+AB131+AD131+AF131+AH131+AJ131</f>
        <v>112.25</v>
      </c>
      <c r="AL131" s="452">
        <v>5</v>
      </c>
    </row>
    <row r="132" spans="1:38" ht="13.5" customHeight="1" x14ac:dyDescent="0.2">
      <c r="A132" s="336">
        <v>6</v>
      </c>
      <c r="B132" s="461" t="s">
        <v>384</v>
      </c>
      <c r="C132" s="461" t="s">
        <v>383</v>
      </c>
      <c r="D132" s="482" t="s">
        <v>389</v>
      </c>
      <c r="E132" s="336">
        <v>2006</v>
      </c>
      <c r="F132" s="471" t="s">
        <v>231</v>
      </c>
      <c r="G132" s="463"/>
      <c r="H132" s="464"/>
      <c r="I132" s="242"/>
      <c r="J132" s="242"/>
      <c r="K132" s="242">
        <v>6</v>
      </c>
      <c r="L132" s="242">
        <v>42</v>
      </c>
      <c r="M132" s="242"/>
      <c r="N132" s="290"/>
      <c r="O132" s="290"/>
      <c r="P132" s="242"/>
      <c r="Q132" s="242"/>
      <c r="R132" s="242"/>
      <c r="S132" s="290"/>
      <c r="T132" s="242"/>
      <c r="U132" s="242"/>
      <c r="V132" s="465"/>
      <c r="W132" s="242">
        <v>28</v>
      </c>
      <c r="X132" s="463">
        <v>18</v>
      </c>
      <c r="Y132" s="242">
        <v>15</v>
      </c>
      <c r="Z132" s="242">
        <v>15.5</v>
      </c>
      <c r="AA132" s="242"/>
      <c r="AB132" s="242"/>
      <c r="AC132" s="465"/>
      <c r="AD132" s="290"/>
      <c r="AE132" s="290"/>
      <c r="AF132" s="242"/>
      <c r="AG132" s="290">
        <v>13</v>
      </c>
      <c r="AH132" s="242">
        <v>33</v>
      </c>
      <c r="AI132" s="242"/>
      <c r="AJ132" s="242"/>
      <c r="AK132" s="453">
        <f>V132+T132+R132+P132+N132+L132+J132+H132+X132+Z132+AB132+AD132+AF132+AH132+AJ132</f>
        <v>108.5</v>
      </c>
      <c r="AL132" s="452">
        <v>6</v>
      </c>
    </row>
    <row r="133" spans="1:38" ht="12.75" customHeight="1" x14ac:dyDescent="0.2">
      <c r="A133" s="462">
        <v>7</v>
      </c>
      <c r="B133" s="337" t="s">
        <v>384</v>
      </c>
      <c r="C133" s="337" t="s">
        <v>383</v>
      </c>
      <c r="D133" s="482" t="s">
        <v>388</v>
      </c>
      <c r="E133" s="336">
        <v>2007</v>
      </c>
      <c r="F133" s="471" t="s">
        <v>231</v>
      </c>
      <c r="G133" s="463"/>
      <c r="H133" s="464"/>
      <c r="I133" s="242"/>
      <c r="J133" s="242"/>
      <c r="K133" s="259"/>
      <c r="L133" s="259"/>
      <c r="M133" s="259"/>
      <c r="N133" s="274"/>
      <c r="O133" s="274"/>
      <c r="P133" s="259"/>
      <c r="Q133" s="259"/>
      <c r="R133" s="259"/>
      <c r="S133" s="274"/>
      <c r="T133" s="259"/>
      <c r="U133" s="259"/>
      <c r="V133" s="476"/>
      <c r="W133" s="259">
        <v>29</v>
      </c>
      <c r="X133" s="242">
        <v>17</v>
      </c>
      <c r="Y133" s="242">
        <v>15</v>
      </c>
      <c r="Z133" s="259">
        <v>15.5</v>
      </c>
      <c r="AA133" s="259"/>
      <c r="AB133" s="259"/>
      <c r="AC133" s="476">
        <v>2</v>
      </c>
      <c r="AD133" s="274">
        <v>48</v>
      </c>
      <c r="AE133" s="274">
        <v>1</v>
      </c>
      <c r="AF133" s="259">
        <v>25</v>
      </c>
      <c r="AG133" s="274"/>
      <c r="AH133" s="259"/>
      <c r="AI133" s="259"/>
      <c r="AJ133" s="476"/>
      <c r="AK133" s="453">
        <f>V133+T133+R133+P133+N133+L133+J133+H133+X133+Z133+AB133+AD133+AF133+AH133+AJ133</f>
        <v>105.5</v>
      </c>
      <c r="AL133" s="452">
        <v>7</v>
      </c>
    </row>
    <row r="134" spans="1:38" ht="12.75" customHeight="1" x14ac:dyDescent="0.2">
      <c r="A134" s="462">
        <v>8</v>
      </c>
      <c r="B134" s="337" t="s">
        <v>240</v>
      </c>
      <c r="C134" s="337" t="s">
        <v>385</v>
      </c>
      <c r="D134" s="482" t="s">
        <v>239</v>
      </c>
      <c r="E134" s="336">
        <v>2007</v>
      </c>
      <c r="F134" s="481" t="s">
        <v>231</v>
      </c>
      <c r="G134" s="463"/>
      <c r="H134" s="464"/>
      <c r="I134" s="242"/>
      <c r="J134" s="242"/>
      <c r="K134" s="242">
        <v>8</v>
      </c>
      <c r="L134" s="242">
        <v>39</v>
      </c>
      <c r="M134" s="242">
        <v>1</v>
      </c>
      <c r="N134" s="290">
        <v>25</v>
      </c>
      <c r="O134" s="290"/>
      <c r="P134" s="259"/>
      <c r="Q134" s="259"/>
      <c r="R134" s="259"/>
      <c r="S134" s="274"/>
      <c r="T134" s="259"/>
      <c r="U134" s="259"/>
      <c r="V134" s="476"/>
      <c r="W134" s="259">
        <v>35</v>
      </c>
      <c r="X134" s="274">
        <v>12</v>
      </c>
      <c r="Y134" s="259"/>
      <c r="Z134" s="259"/>
      <c r="AA134" s="242"/>
      <c r="AB134" s="242"/>
      <c r="AC134" s="465"/>
      <c r="AD134" s="290"/>
      <c r="AE134" s="290"/>
      <c r="AF134" s="242"/>
      <c r="AG134" s="290">
        <v>17</v>
      </c>
      <c r="AH134" s="242">
        <v>29</v>
      </c>
      <c r="AI134" s="242"/>
      <c r="AJ134" s="290"/>
      <c r="AK134" s="453">
        <f>V134+T134+R134+P134+N134+L134+J134+H134+X134+Z134+AB134+AD134+AF134+AH134+AJ134</f>
        <v>105</v>
      </c>
      <c r="AL134" s="452">
        <v>8</v>
      </c>
    </row>
    <row r="135" spans="1:38" ht="13.5" customHeight="1" x14ac:dyDescent="0.2">
      <c r="A135" s="462">
        <v>9</v>
      </c>
      <c r="B135" s="313" t="s">
        <v>378</v>
      </c>
      <c r="C135" s="313" t="s">
        <v>377</v>
      </c>
      <c r="D135" s="480" t="s">
        <v>387</v>
      </c>
      <c r="E135" s="279">
        <v>2007</v>
      </c>
      <c r="F135" s="479" t="s">
        <v>231</v>
      </c>
      <c r="G135" s="466"/>
      <c r="H135" s="477"/>
      <c r="I135" s="477"/>
      <c r="J135" s="464"/>
      <c r="K135" s="466"/>
      <c r="L135" s="477"/>
      <c r="M135" s="477"/>
      <c r="N135" s="466"/>
      <c r="O135" s="466"/>
      <c r="P135" s="464"/>
      <c r="Q135" s="466"/>
      <c r="R135" s="477"/>
      <c r="S135" s="466"/>
      <c r="T135" s="477"/>
      <c r="U135" s="477"/>
      <c r="V135" s="475"/>
      <c r="W135" s="464"/>
      <c r="X135" s="463"/>
      <c r="Y135" s="464"/>
      <c r="Z135" s="464"/>
      <c r="AA135" s="464"/>
      <c r="AB135" s="464"/>
      <c r="AC135" s="465">
        <v>8</v>
      </c>
      <c r="AD135" s="290">
        <v>39</v>
      </c>
      <c r="AE135" s="463"/>
      <c r="AF135" s="464"/>
      <c r="AG135" s="456">
        <v>7</v>
      </c>
      <c r="AH135" s="478">
        <v>40.5</v>
      </c>
      <c r="AI135" s="478">
        <v>3</v>
      </c>
      <c r="AJ135" s="455">
        <v>23.25</v>
      </c>
      <c r="AK135" s="453">
        <f>V135+T135+R135+P135+N135+L135+J135+H135+X135+Z135+AB135+AD135+AF135+AH135+AJ135</f>
        <v>102.75</v>
      </c>
      <c r="AL135" s="452">
        <v>9</v>
      </c>
    </row>
    <row r="136" spans="1:38" ht="12.75" customHeight="1" x14ac:dyDescent="0.2">
      <c r="A136" s="462">
        <v>10</v>
      </c>
      <c r="B136" s="313" t="s">
        <v>375</v>
      </c>
      <c r="C136" s="313" t="s">
        <v>374</v>
      </c>
      <c r="D136" s="313" t="s">
        <v>386</v>
      </c>
      <c r="E136" s="336">
        <v>2007</v>
      </c>
      <c r="F136" s="473" t="s">
        <v>231</v>
      </c>
      <c r="G136" s="463"/>
      <c r="H136" s="463"/>
      <c r="I136" s="463"/>
      <c r="J136" s="463"/>
      <c r="K136" s="463"/>
      <c r="L136" s="464"/>
      <c r="M136" s="467"/>
      <c r="N136" s="464"/>
      <c r="O136" s="463"/>
      <c r="P136" s="463"/>
      <c r="Q136" s="464"/>
      <c r="R136" s="464"/>
      <c r="S136" s="463"/>
      <c r="T136" s="464"/>
      <c r="U136" s="464"/>
      <c r="V136" s="467"/>
      <c r="W136" s="464"/>
      <c r="X136" s="463"/>
      <c r="Y136" s="464"/>
      <c r="Z136" s="477"/>
      <c r="AA136" s="477"/>
      <c r="AB136" s="477"/>
      <c r="AC136" s="476">
        <v>7</v>
      </c>
      <c r="AD136" s="274">
        <v>40.5</v>
      </c>
      <c r="AE136" s="466"/>
      <c r="AF136" s="475"/>
      <c r="AG136" s="464">
        <v>14</v>
      </c>
      <c r="AH136" s="464">
        <v>32</v>
      </c>
      <c r="AI136" s="464"/>
      <c r="AJ136" s="463"/>
      <c r="AK136" s="453">
        <f>V136+T136+R136+P136+N136+L136+J136+H136+X136+Z136+AB136+AD136+AF136+AH136+AJ136</f>
        <v>72.5</v>
      </c>
      <c r="AL136" s="452">
        <v>10</v>
      </c>
    </row>
    <row r="137" spans="1:38" ht="11.25" customHeight="1" x14ac:dyDescent="0.2">
      <c r="A137" s="462">
        <v>11</v>
      </c>
      <c r="B137" s="337" t="s">
        <v>240</v>
      </c>
      <c r="C137" s="337" t="s">
        <v>385</v>
      </c>
      <c r="D137" s="337" t="s">
        <v>242</v>
      </c>
      <c r="E137" s="336">
        <v>2006</v>
      </c>
      <c r="F137" s="471" t="s">
        <v>231</v>
      </c>
      <c r="G137" s="463"/>
      <c r="H137" s="463"/>
      <c r="I137" s="290"/>
      <c r="J137" s="242"/>
      <c r="K137" s="290">
        <v>5</v>
      </c>
      <c r="L137" s="242">
        <v>43.5</v>
      </c>
      <c r="M137" s="290">
        <v>1</v>
      </c>
      <c r="N137" s="242">
        <v>25</v>
      </c>
      <c r="O137" s="290"/>
      <c r="P137" s="290"/>
      <c r="Q137" s="242"/>
      <c r="R137" s="242"/>
      <c r="S137" s="290"/>
      <c r="T137" s="242"/>
      <c r="U137" s="290"/>
      <c r="V137" s="290"/>
      <c r="W137" s="259"/>
      <c r="X137" s="242"/>
      <c r="Y137" s="242"/>
      <c r="Z137" s="242"/>
      <c r="AA137" s="242"/>
      <c r="AB137" s="242"/>
      <c r="AC137" s="465"/>
      <c r="AD137" s="290"/>
      <c r="AE137" s="242"/>
      <c r="AF137" s="242"/>
      <c r="AG137" s="290"/>
      <c r="AH137" s="242"/>
      <c r="AI137" s="242"/>
      <c r="AJ137" s="290"/>
      <c r="AK137" s="453">
        <f>V137+T137+R137+P137+N137+L137+J137+H137+X137+Z137+AB137+AD137+AF137+AH137+AJ137</f>
        <v>68.5</v>
      </c>
      <c r="AL137" s="452">
        <v>11</v>
      </c>
    </row>
    <row r="138" spans="1:38" x14ac:dyDescent="0.2">
      <c r="A138" s="462">
        <v>12</v>
      </c>
      <c r="B138" s="337" t="s">
        <v>384</v>
      </c>
      <c r="C138" s="337" t="s">
        <v>383</v>
      </c>
      <c r="D138" s="306" t="s">
        <v>382</v>
      </c>
      <c r="E138" s="336">
        <v>2007</v>
      </c>
      <c r="F138" s="473" t="s">
        <v>231</v>
      </c>
      <c r="G138" s="470"/>
      <c r="H138" s="469"/>
      <c r="I138" s="464"/>
      <c r="J138" s="467"/>
      <c r="K138" s="464"/>
      <c r="L138" s="464"/>
      <c r="M138" s="463"/>
      <c r="N138" s="464"/>
      <c r="O138" s="463"/>
      <c r="P138" s="464"/>
      <c r="Q138" s="464"/>
      <c r="R138" s="464"/>
      <c r="S138" s="464"/>
      <c r="T138" s="463"/>
      <c r="U138" s="464"/>
      <c r="V138" s="464"/>
      <c r="W138" s="464"/>
      <c r="X138" s="464"/>
      <c r="Y138" s="464"/>
      <c r="Z138" s="464"/>
      <c r="AA138" s="463"/>
      <c r="AB138" s="463"/>
      <c r="AC138" s="465"/>
      <c r="AD138" s="290"/>
      <c r="AE138" s="464"/>
      <c r="AF138" s="464"/>
      <c r="AG138" s="463">
        <v>9</v>
      </c>
      <c r="AH138" s="464">
        <v>37.5</v>
      </c>
      <c r="AI138" s="464">
        <v>2</v>
      </c>
      <c r="AJ138" s="463">
        <v>24</v>
      </c>
      <c r="AK138" s="453">
        <f>V138+T138+R138+P138+N138+L138+J138+H138+X138+Z138+AB138+AD138+AF138+AH138+AJ138</f>
        <v>61.5</v>
      </c>
      <c r="AL138" s="452">
        <v>12</v>
      </c>
    </row>
    <row r="139" spans="1:38" x14ac:dyDescent="0.2">
      <c r="A139" s="462">
        <v>13</v>
      </c>
      <c r="B139" s="461" t="s">
        <v>381</v>
      </c>
      <c r="C139" s="461" t="s">
        <v>380</v>
      </c>
      <c r="D139" s="306" t="s">
        <v>379</v>
      </c>
      <c r="E139" s="336">
        <v>2006</v>
      </c>
      <c r="F139" s="473" t="s">
        <v>241</v>
      </c>
      <c r="G139" s="470"/>
      <c r="H139" s="469"/>
      <c r="I139" s="464"/>
      <c r="J139" s="467"/>
      <c r="K139" s="464"/>
      <c r="L139" s="464"/>
      <c r="M139" s="463"/>
      <c r="N139" s="464"/>
      <c r="O139" s="463"/>
      <c r="P139" s="464"/>
      <c r="Q139" s="464"/>
      <c r="R139" s="464"/>
      <c r="S139" s="464"/>
      <c r="T139" s="466"/>
      <c r="U139" s="464"/>
      <c r="V139" s="464"/>
      <c r="W139" s="464"/>
      <c r="X139" s="464"/>
      <c r="Y139" s="464"/>
      <c r="Z139" s="464"/>
      <c r="AA139" s="463"/>
      <c r="AB139" s="463"/>
      <c r="AC139" s="465"/>
      <c r="AD139" s="290"/>
      <c r="AE139" s="464"/>
      <c r="AF139" s="464"/>
      <c r="AG139" s="463">
        <v>10</v>
      </c>
      <c r="AH139" s="464">
        <v>36</v>
      </c>
      <c r="AI139" s="464">
        <v>13</v>
      </c>
      <c r="AJ139" s="474">
        <v>16.5</v>
      </c>
      <c r="AK139" s="453">
        <f>V139+T139+R139+P139+N139+L139+J139+H139+X139+Z139+AB139+AD139+AF139+AH139+AJ139</f>
        <v>52.5</v>
      </c>
      <c r="AL139" s="452">
        <v>13</v>
      </c>
    </row>
    <row r="140" spans="1:38" x14ac:dyDescent="0.2">
      <c r="A140" s="462">
        <v>14</v>
      </c>
      <c r="B140" s="313" t="s">
        <v>378</v>
      </c>
      <c r="C140" s="313" t="s">
        <v>377</v>
      </c>
      <c r="D140" s="306" t="s">
        <v>376</v>
      </c>
      <c r="E140" s="336">
        <v>2007</v>
      </c>
      <c r="F140" s="473" t="s">
        <v>231</v>
      </c>
      <c r="G140" s="470"/>
      <c r="H140" s="469"/>
      <c r="I140" s="464"/>
      <c r="J140" s="467"/>
      <c r="K140" s="464"/>
      <c r="L140" s="464"/>
      <c r="M140" s="463"/>
      <c r="N140" s="464"/>
      <c r="O140" s="463"/>
      <c r="P140" s="464"/>
      <c r="Q140" s="464"/>
      <c r="R140" s="464"/>
      <c r="S140" s="464"/>
      <c r="T140" s="466"/>
      <c r="U140" s="464"/>
      <c r="V140" s="464"/>
      <c r="W140" s="464"/>
      <c r="X140" s="464"/>
      <c r="Y140" s="464"/>
      <c r="Z140" s="464"/>
      <c r="AA140" s="463"/>
      <c r="AB140" s="463"/>
      <c r="AC140" s="465">
        <v>5</v>
      </c>
      <c r="AD140" s="290">
        <v>43.5</v>
      </c>
      <c r="AE140" s="464"/>
      <c r="AF140" s="464"/>
      <c r="AG140" s="463"/>
      <c r="AH140" s="464"/>
      <c r="AI140" s="464"/>
      <c r="AJ140" s="463"/>
      <c r="AK140" s="453">
        <f>V140+T140+R140+P140+N140+L140+J140+H140+X140+Z140+AB140+AD140+AF140+AH140+AJ140</f>
        <v>43.5</v>
      </c>
      <c r="AL140" s="452">
        <v>14</v>
      </c>
    </row>
    <row r="141" spans="1:38" x14ac:dyDescent="0.2">
      <c r="A141" s="462">
        <v>15</v>
      </c>
      <c r="B141" s="337" t="s">
        <v>233</v>
      </c>
      <c r="C141" s="313" t="s">
        <v>372</v>
      </c>
      <c r="D141" s="472" t="s">
        <v>234</v>
      </c>
      <c r="E141" s="336">
        <v>2006</v>
      </c>
      <c r="F141" s="471" t="s">
        <v>231</v>
      </c>
      <c r="G141" s="470"/>
      <c r="H141" s="469"/>
      <c r="I141" s="242"/>
      <c r="J141" s="465"/>
      <c r="K141" s="242"/>
      <c r="L141" s="242"/>
      <c r="M141" s="290"/>
      <c r="N141" s="242"/>
      <c r="O141" s="290"/>
      <c r="P141" s="242"/>
      <c r="Q141" s="242"/>
      <c r="R141" s="242"/>
      <c r="S141" s="242"/>
      <c r="T141" s="274"/>
      <c r="U141" s="242"/>
      <c r="V141" s="242"/>
      <c r="W141" s="242">
        <v>32</v>
      </c>
      <c r="X141" s="242">
        <v>14</v>
      </c>
      <c r="Y141" s="242">
        <v>11</v>
      </c>
      <c r="Z141" s="242">
        <v>17.5</v>
      </c>
      <c r="AA141" s="290"/>
      <c r="AB141" s="290"/>
      <c r="AC141" s="465"/>
      <c r="AD141" s="290"/>
      <c r="AE141" s="242"/>
      <c r="AF141" s="242"/>
      <c r="AG141" s="290"/>
      <c r="AH141" s="242"/>
      <c r="AI141" s="242"/>
      <c r="AJ141" s="290"/>
      <c r="AK141" s="453">
        <f>V141+T141+R141+P141+N141+L141+J141+H141+X141+Z141+AB141+AD141+AF141+AH141+AJ141</f>
        <v>31.5</v>
      </c>
      <c r="AL141" s="452">
        <v>15</v>
      </c>
    </row>
    <row r="142" spans="1:38" x14ac:dyDescent="0.2">
      <c r="A142" s="462">
        <v>16</v>
      </c>
      <c r="B142" s="313" t="s">
        <v>375</v>
      </c>
      <c r="C142" s="313" t="s">
        <v>374</v>
      </c>
      <c r="D142" s="306" t="s">
        <v>373</v>
      </c>
      <c r="E142" s="336">
        <v>2006</v>
      </c>
      <c r="F142" s="468" t="s">
        <v>231</v>
      </c>
      <c r="G142" s="464"/>
      <c r="H142" s="463"/>
      <c r="I142" s="464"/>
      <c r="J142" s="467"/>
      <c r="K142" s="464"/>
      <c r="L142" s="464"/>
      <c r="M142" s="463"/>
      <c r="N142" s="464"/>
      <c r="O142" s="463"/>
      <c r="P142" s="464"/>
      <c r="Q142" s="464"/>
      <c r="R142" s="464"/>
      <c r="S142" s="464"/>
      <c r="T142" s="466"/>
      <c r="U142" s="464"/>
      <c r="V142" s="464"/>
      <c r="W142" s="464"/>
      <c r="X142" s="464"/>
      <c r="Y142" s="464"/>
      <c r="Z142" s="464"/>
      <c r="AA142" s="463"/>
      <c r="AB142" s="463"/>
      <c r="AC142" s="465"/>
      <c r="AD142" s="290"/>
      <c r="AE142" s="464"/>
      <c r="AF142" s="464"/>
      <c r="AG142" s="463">
        <v>16</v>
      </c>
      <c r="AH142" s="464">
        <v>30</v>
      </c>
      <c r="AI142" s="464"/>
      <c r="AJ142" s="463"/>
      <c r="AK142" s="453">
        <f>V142+T142+R142+P142+N142+L142+J142+H142+X142+Z142+AB142+AD142+AF142+AH142+AJ142</f>
        <v>30</v>
      </c>
      <c r="AL142" s="452">
        <v>16</v>
      </c>
    </row>
    <row r="143" spans="1:38" x14ac:dyDescent="0.2">
      <c r="A143" s="462">
        <v>17</v>
      </c>
      <c r="B143" s="461" t="s">
        <v>233</v>
      </c>
      <c r="C143" s="460" t="s">
        <v>372</v>
      </c>
      <c r="D143" s="459" t="s">
        <v>232</v>
      </c>
      <c r="E143" s="458">
        <v>2006</v>
      </c>
      <c r="F143" s="457" t="s">
        <v>231</v>
      </c>
      <c r="G143" s="456"/>
      <c r="H143" s="455"/>
      <c r="I143" s="259"/>
      <c r="J143" s="284"/>
      <c r="K143" s="259"/>
      <c r="L143" s="454"/>
      <c r="M143" s="285"/>
      <c r="N143" s="454"/>
      <c r="O143" s="285"/>
      <c r="P143" s="454"/>
      <c r="Q143" s="454"/>
      <c r="R143" s="454"/>
      <c r="S143" s="454"/>
      <c r="T143" s="285"/>
      <c r="U143" s="454"/>
      <c r="V143" s="454"/>
      <c r="W143" s="454">
        <v>31</v>
      </c>
      <c r="X143" s="259">
        <v>15</v>
      </c>
      <c r="Y143" s="454">
        <v>16</v>
      </c>
      <c r="Z143" s="454">
        <v>15</v>
      </c>
      <c r="AA143" s="285"/>
      <c r="AB143" s="285"/>
      <c r="AC143" s="284"/>
      <c r="AD143" s="285"/>
      <c r="AE143" s="454"/>
      <c r="AF143" s="454"/>
      <c r="AG143" s="285"/>
      <c r="AH143" s="454"/>
      <c r="AI143" s="454"/>
      <c r="AJ143" s="284"/>
      <c r="AK143" s="453">
        <f>V143+T143+R143+P143+N143+L143+J143+H143+X143+Z143+AB143+AD143+AF143+AH143+AJ143</f>
        <v>30</v>
      </c>
      <c r="AL143" s="452">
        <v>17</v>
      </c>
    </row>
  </sheetData>
  <mergeCells count="38">
    <mergeCell ref="A82:D82"/>
    <mergeCell ref="A126:C126"/>
    <mergeCell ref="A6:E6"/>
    <mergeCell ref="A3:A5"/>
    <mergeCell ref="B3:B5"/>
    <mergeCell ref="C3:C5"/>
    <mergeCell ref="E3:E5"/>
    <mergeCell ref="A55:AJ55"/>
    <mergeCell ref="A41:AJ41"/>
    <mergeCell ref="A25:AJ25"/>
    <mergeCell ref="AK3:AK5"/>
    <mergeCell ref="AA4:AB4"/>
    <mergeCell ref="W4:X4"/>
    <mergeCell ref="O4:P4"/>
    <mergeCell ref="AI4:AJ4"/>
    <mergeCell ref="G3:J3"/>
    <mergeCell ref="U4:V4"/>
    <mergeCell ref="AG3:AJ3"/>
    <mergeCell ref="AA3:AB3"/>
    <mergeCell ref="AE4:AF4"/>
    <mergeCell ref="K3:N3"/>
    <mergeCell ref="K4:L4"/>
    <mergeCell ref="Y4:Z4"/>
    <mergeCell ref="AC3:AF3"/>
    <mergeCell ref="G4:H4"/>
    <mergeCell ref="D3:D5"/>
    <mergeCell ref="S4:T4"/>
    <mergeCell ref="AC4:AD4"/>
    <mergeCell ref="AG4:AH4"/>
    <mergeCell ref="AL3:AL5"/>
    <mergeCell ref="M4:N4"/>
    <mergeCell ref="F3:F5"/>
    <mergeCell ref="A1:AL2"/>
    <mergeCell ref="O3:R3"/>
    <mergeCell ref="S3:V3"/>
    <mergeCell ref="W3:Z3"/>
    <mergeCell ref="Q4:R4"/>
    <mergeCell ref="I4:J4"/>
  </mergeCells>
  <pageMargins left="0.7" right="0.7" top="0.75" bottom="0.75" header="0.3" footer="0.3"/>
  <pageSetup scale="78" orientation="portrait" r:id="rId1"/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99"/>
  <sheetViews>
    <sheetView view="pageBreakPreview" zoomScale="106" zoomScaleNormal="100" zoomScaleSheetLayoutView="106" workbookViewId="0">
      <pane xSplit="6" ySplit="4" topLeftCell="G39" activePane="bottomRight" state="frozen"/>
      <selection pane="topRight" activeCell="H1" sqref="H1"/>
      <selection pane="bottomLeft" activeCell="A5" sqref="A5"/>
      <selection pane="bottomRight" activeCell="O48" sqref="O48"/>
    </sheetView>
  </sheetViews>
  <sheetFormatPr defaultRowHeight="12.75" x14ac:dyDescent="0.2"/>
  <cols>
    <col min="1" max="1" width="5.7109375" style="224" customWidth="1"/>
    <col min="2" max="2" width="12.5703125" style="224" customWidth="1"/>
    <col min="3" max="3" width="24" style="224" customWidth="1"/>
    <col min="4" max="4" width="2.5703125" style="224" hidden="1" customWidth="1"/>
    <col min="5" max="5" width="9.85546875" style="224" customWidth="1"/>
    <col min="6" max="6" width="7.28515625" style="224" customWidth="1"/>
    <col min="7" max="7" width="5" style="224" customWidth="1"/>
    <col min="8" max="8" width="6.5703125" style="224" customWidth="1"/>
    <col min="9" max="9" width="5.42578125" style="224" customWidth="1"/>
    <col min="10" max="10" width="6.5703125" style="224" customWidth="1"/>
    <col min="11" max="11" width="4.5703125" style="224" customWidth="1"/>
    <col min="12" max="12" width="9" style="224" customWidth="1"/>
    <col min="13" max="13" width="4.85546875" style="224" customWidth="1"/>
    <col min="14" max="14" width="7.7109375" style="224" customWidth="1"/>
    <col min="15" max="15" width="5" style="224" customWidth="1"/>
    <col min="16" max="16" width="7" style="224" customWidth="1"/>
    <col min="17" max="17" width="5" style="224" customWidth="1"/>
    <col min="18" max="18" width="7.140625" style="224" customWidth="1"/>
    <col min="19" max="19" width="4.85546875" style="224" customWidth="1"/>
    <col min="20" max="20" width="7.28515625" style="224" customWidth="1"/>
    <col min="21" max="21" width="4.42578125" style="224" customWidth="1"/>
    <col min="22" max="22" width="7.7109375" style="224" customWidth="1"/>
    <col min="23" max="23" width="5.7109375" style="224" customWidth="1"/>
    <col min="24" max="24" width="8" style="224" customWidth="1"/>
    <col min="25" max="25" width="5.7109375" style="224" customWidth="1"/>
    <col min="26" max="26" width="7" style="224" customWidth="1"/>
    <col min="27" max="27" width="4.85546875" style="224" customWidth="1"/>
    <col min="28" max="28" width="7.140625" style="224" customWidth="1"/>
    <col min="29" max="29" width="4.5703125" style="224" customWidth="1"/>
    <col min="30" max="30" width="8.140625" style="224" customWidth="1"/>
    <col min="31" max="31" width="5" style="224" customWidth="1"/>
    <col min="32" max="32" width="7.140625" style="224" customWidth="1"/>
    <col min="33" max="33" width="5.28515625" style="224" customWidth="1"/>
    <col min="34" max="34" width="7.140625" style="224" customWidth="1"/>
    <col min="35" max="35" width="5.7109375" style="224" customWidth="1"/>
    <col min="36" max="36" width="7.42578125" style="224" customWidth="1"/>
    <col min="37" max="37" width="5.7109375" style="224" customWidth="1"/>
    <col min="38" max="38" width="7.28515625" style="224" customWidth="1"/>
    <col min="39" max="39" width="5" style="226" customWidth="1"/>
    <col min="40" max="40" width="7.85546875" style="224" customWidth="1"/>
    <col min="41" max="41" width="5" style="226" customWidth="1"/>
    <col min="42" max="42" width="6.42578125" style="224" customWidth="1"/>
    <col min="43" max="43" width="4.5703125" style="224" customWidth="1"/>
    <col min="44" max="44" width="8.5703125" style="224" customWidth="1"/>
    <col min="45" max="45" width="4.5703125" style="224" customWidth="1"/>
    <col min="46" max="46" width="8.140625" style="224" customWidth="1"/>
    <col min="47" max="47" width="4.7109375" style="224" customWidth="1"/>
    <col min="48" max="48" width="7.28515625" style="224" customWidth="1"/>
    <col min="49" max="49" width="13.42578125" style="225" customWidth="1"/>
    <col min="50" max="50" width="9.42578125" style="224" customWidth="1"/>
    <col min="51" max="16384" width="9.140625" style="224"/>
  </cols>
  <sheetData>
    <row r="1" spans="1:141" ht="14.25" customHeight="1" x14ac:dyDescent="0.25">
      <c r="A1" s="448" t="s">
        <v>371</v>
      </c>
      <c r="B1" s="447"/>
      <c r="C1" s="447"/>
      <c r="D1" s="447"/>
      <c r="E1" s="447"/>
      <c r="F1" s="447"/>
      <c r="G1" s="447"/>
      <c r="H1" s="447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5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</row>
    <row r="2" spans="1:141" ht="44.25" customHeight="1" x14ac:dyDescent="0.25">
      <c r="A2" s="444"/>
      <c r="B2" s="443"/>
      <c r="C2" s="443"/>
      <c r="D2" s="443"/>
      <c r="E2" s="443"/>
      <c r="F2" s="443"/>
      <c r="G2" s="443"/>
      <c r="H2" s="443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1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</row>
    <row r="3" spans="1:141" s="427" customFormat="1" ht="62.25" customHeight="1" x14ac:dyDescent="0.25">
      <c r="A3" s="420" t="s">
        <v>370</v>
      </c>
      <c r="B3" s="420" t="s">
        <v>369</v>
      </c>
      <c r="C3" s="420" t="s">
        <v>368</v>
      </c>
      <c r="D3" s="420" t="s">
        <v>367</v>
      </c>
      <c r="E3" s="420" t="s">
        <v>366</v>
      </c>
      <c r="F3" s="420" t="s">
        <v>365</v>
      </c>
      <c r="G3" s="440" t="s">
        <v>364</v>
      </c>
      <c r="H3" s="433"/>
      <c r="I3" s="433"/>
      <c r="J3" s="433"/>
      <c r="K3" s="440" t="s">
        <v>363</v>
      </c>
      <c r="L3" s="421"/>
      <c r="M3" s="439" t="s">
        <v>362</v>
      </c>
      <c r="N3" s="424"/>
      <c r="O3" s="438" t="s">
        <v>361</v>
      </c>
      <c r="P3" s="438"/>
      <c r="Q3" s="438"/>
      <c r="R3" s="438"/>
      <c r="S3" s="437" t="s">
        <v>360</v>
      </c>
      <c r="T3" s="437"/>
      <c r="U3" s="437"/>
      <c r="V3" s="437"/>
      <c r="W3" s="437" t="s">
        <v>359</v>
      </c>
      <c r="X3" s="437"/>
      <c r="Y3" s="437"/>
      <c r="Z3" s="437"/>
      <c r="AA3" s="436" t="s">
        <v>358</v>
      </c>
      <c r="AB3" s="435"/>
      <c r="AC3" s="435"/>
      <c r="AD3" s="435"/>
      <c r="AE3" s="435"/>
      <c r="AF3" s="435"/>
      <c r="AG3" s="435"/>
      <c r="AH3" s="434"/>
      <c r="AI3" s="431" t="s">
        <v>357</v>
      </c>
      <c r="AJ3" s="431"/>
      <c r="AK3" s="431"/>
      <c r="AL3" s="431"/>
      <c r="AM3" s="432" t="s">
        <v>356</v>
      </c>
      <c r="AN3" s="431"/>
      <c r="AO3" s="432" t="s">
        <v>355</v>
      </c>
      <c r="AP3" s="433"/>
      <c r="AQ3" s="433"/>
      <c r="AR3" s="421"/>
      <c r="AS3" s="432" t="s">
        <v>354</v>
      </c>
      <c r="AT3" s="431"/>
      <c r="AU3" s="431"/>
      <c r="AV3" s="431"/>
      <c r="AW3" s="430" t="s">
        <v>353</v>
      </c>
      <c r="AX3" s="429" t="s">
        <v>352</v>
      </c>
      <c r="AZ3" s="428"/>
      <c r="BA3" s="428"/>
      <c r="BB3" s="428"/>
      <c r="BC3" s="428"/>
      <c r="BD3" s="428"/>
      <c r="BE3" s="428"/>
      <c r="BF3" s="428"/>
      <c r="BG3" s="428"/>
      <c r="BH3" s="428"/>
      <c r="BI3" s="428"/>
      <c r="BJ3" s="428"/>
      <c r="BK3" s="428"/>
      <c r="BL3" s="428"/>
      <c r="BM3" s="428"/>
      <c r="BN3" s="428"/>
      <c r="BO3" s="428"/>
      <c r="BP3" s="428"/>
      <c r="BQ3" s="428"/>
      <c r="BR3" s="428"/>
      <c r="BS3" s="428"/>
      <c r="BT3" s="428"/>
      <c r="BU3" s="428"/>
      <c r="BV3" s="428"/>
      <c r="BW3" s="428"/>
      <c r="BX3" s="428"/>
      <c r="BY3" s="428"/>
      <c r="BZ3" s="428"/>
      <c r="CA3" s="428"/>
      <c r="CB3" s="428"/>
      <c r="CC3" s="428"/>
      <c r="CD3" s="428"/>
      <c r="CE3" s="428"/>
      <c r="CF3" s="428"/>
      <c r="CG3" s="428"/>
      <c r="CH3" s="428"/>
      <c r="CI3" s="428"/>
      <c r="CJ3" s="428"/>
      <c r="CK3" s="428"/>
      <c r="CL3" s="428"/>
      <c r="CM3" s="428"/>
      <c r="CN3" s="428"/>
      <c r="CO3" s="428"/>
      <c r="CP3" s="428"/>
      <c r="CQ3" s="428"/>
      <c r="CR3" s="428"/>
      <c r="CS3" s="428"/>
      <c r="CT3" s="428"/>
      <c r="CU3" s="428"/>
      <c r="CV3" s="428"/>
      <c r="CW3" s="428"/>
      <c r="CX3" s="428"/>
      <c r="CY3" s="428"/>
      <c r="CZ3" s="428"/>
      <c r="DA3" s="428"/>
      <c r="DB3" s="428"/>
      <c r="DC3" s="428"/>
      <c r="DD3" s="428"/>
      <c r="DE3" s="428"/>
      <c r="DF3" s="428"/>
      <c r="DG3" s="428"/>
      <c r="DH3" s="428"/>
      <c r="DI3" s="428"/>
      <c r="DJ3" s="428"/>
      <c r="DK3" s="428"/>
      <c r="DL3" s="428"/>
      <c r="DM3" s="428"/>
      <c r="DN3" s="428"/>
      <c r="DO3" s="428"/>
      <c r="DP3" s="428"/>
      <c r="DQ3" s="428"/>
      <c r="DR3" s="428"/>
      <c r="DS3" s="428"/>
      <c r="DT3" s="428"/>
      <c r="DU3" s="428"/>
      <c r="DV3" s="428"/>
      <c r="DW3" s="428"/>
      <c r="DX3" s="428"/>
      <c r="DY3" s="428"/>
    </row>
    <row r="4" spans="1:141" ht="56.25" customHeight="1" x14ac:dyDescent="0.25">
      <c r="A4" s="420"/>
      <c r="B4" s="420"/>
      <c r="C4" s="420"/>
      <c r="D4" s="420"/>
      <c r="E4" s="420"/>
      <c r="F4" s="420"/>
      <c r="G4" s="420" t="s">
        <v>345</v>
      </c>
      <c r="H4" s="420"/>
      <c r="I4" s="422" t="s">
        <v>351</v>
      </c>
      <c r="J4" s="423"/>
      <c r="K4" s="420" t="s">
        <v>347</v>
      </c>
      <c r="L4" s="420"/>
      <c r="M4" s="426" t="s">
        <v>350</v>
      </c>
      <c r="N4" s="421"/>
      <c r="O4" s="422" t="s">
        <v>349</v>
      </c>
      <c r="P4" s="421"/>
      <c r="Q4" s="422" t="s">
        <v>348</v>
      </c>
      <c r="R4" s="421"/>
      <c r="S4" s="420" t="s">
        <v>347</v>
      </c>
      <c r="T4" s="420"/>
      <c r="U4" s="420" t="s">
        <v>346</v>
      </c>
      <c r="V4" s="420"/>
      <c r="W4" s="420" t="s">
        <v>345</v>
      </c>
      <c r="X4" s="420"/>
      <c r="Y4" s="420" t="s">
        <v>344</v>
      </c>
      <c r="Z4" s="420"/>
      <c r="AA4" s="425" t="s">
        <v>343</v>
      </c>
      <c r="AB4" s="424"/>
      <c r="AC4" s="425" t="s">
        <v>343</v>
      </c>
      <c r="AD4" s="424"/>
      <c r="AE4" s="425" t="s">
        <v>343</v>
      </c>
      <c r="AF4" s="424"/>
      <c r="AG4" s="425" t="s">
        <v>343</v>
      </c>
      <c r="AH4" s="424"/>
      <c r="AI4" s="423" t="s">
        <v>342</v>
      </c>
      <c r="AJ4" s="420"/>
      <c r="AK4" s="420" t="s">
        <v>341</v>
      </c>
      <c r="AL4" s="420"/>
      <c r="AM4" s="422" t="s">
        <v>340</v>
      </c>
      <c r="AN4" s="423"/>
      <c r="AO4" s="422" t="s">
        <v>339</v>
      </c>
      <c r="AP4" s="423"/>
      <c r="AQ4" s="420" t="s">
        <v>338</v>
      </c>
      <c r="AR4" s="420"/>
      <c r="AS4" s="422" t="s">
        <v>337</v>
      </c>
      <c r="AT4" s="421"/>
      <c r="AU4" s="420" t="s">
        <v>336</v>
      </c>
      <c r="AV4" s="420"/>
      <c r="AW4" s="415"/>
      <c r="AX4" s="414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</row>
    <row r="5" spans="1:141" ht="12.75" customHeight="1" thickBot="1" x14ac:dyDescent="0.3">
      <c r="A5" s="419"/>
      <c r="B5" s="419"/>
      <c r="C5" s="419"/>
      <c r="D5" s="419"/>
      <c r="E5" s="419"/>
      <c r="F5" s="419"/>
      <c r="G5" s="416" t="s">
        <v>8</v>
      </c>
      <c r="H5" s="416" t="s">
        <v>334</v>
      </c>
      <c r="I5" s="416" t="s">
        <v>8</v>
      </c>
      <c r="J5" s="416" t="s">
        <v>334</v>
      </c>
      <c r="K5" s="416" t="s">
        <v>8</v>
      </c>
      <c r="L5" s="418" t="s">
        <v>334</v>
      </c>
      <c r="M5" s="417" t="s">
        <v>8</v>
      </c>
      <c r="N5" s="417" t="s">
        <v>335</v>
      </c>
      <c r="O5" s="416" t="s">
        <v>8</v>
      </c>
      <c r="P5" s="417" t="s">
        <v>335</v>
      </c>
      <c r="Q5" s="416" t="s">
        <v>8</v>
      </c>
      <c r="R5" s="416" t="s">
        <v>334</v>
      </c>
      <c r="S5" s="416" t="s">
        <v>8</v>
      </c>
      <c r="T5" s="416" t="s">
        <v>334</v>
      </c>
      <c r="U5" s="416" t="s">
        <v>8</v>
      </c>
      <c r="V5" s="416" t="s">
        <v>334</v>
      </c>
      <c r="W5" s="416" t="s">
        <v>8</v>
      </c>
      <c r="X5" s="416" t="s">
        <v>334</v>
      </c>
      <c r="Y5" s="416" t="s">
        <v>8</v>
      </c>
      <c r="Z5" s="416" t="s">
        <v>334</v>
      </c>
      <c r="AA5" s="416" t="s">
        <v>8</v>
      </c>
      <c r="AB5" s="416" t="s">
        <v>334</v>
      </c>
      <c r="AC5" s="416" t="s">
        <v>8</v>
      </c>
      <c r="AD5" s="416" t="s">
        <v>334</v>
      </c>
      <c r="AE5" s="416" t="s">
        <v>8</v>
      </c>
      <c r="AF5" s="416" t="s">
        <v>334</v>
      </c>
      <c r="AG5" s="416" t="s">
        <v>8</v>
      </c>
      <c r="AH5" s="416" t="s">
        <v>334</v>
      </c>
      <c r="AI5" s="416" t="s">
        <v>8</v>
      </c>
      <c r="AJ5" s="416" t="s">
        <v>334</v>
      </c>
      <c r="AK5" s="416" t="s">
        <v>8</v>
      </c>
      <c r="AL5" s="416" t="s">
        <v>334</v>
      </c>
      <c r="AM5" s="416" t="s">
        <v>8</v>
      </c>
      <c r="AN5" s="416" t="s">
        <v>334</v>
      </c>
      <c r="AO5" s="416" t="s">
        <v>8</v>
      </c>
      <c r="AP5" s="416" t="s">
        <v>334</v>
      </c>
      <c r="AQ5" s="416" t="s">
        <v>8</v>
      </c>
      <c r="AR5" s="416" t="s">
        <v>334</v>
      </c>
      <c r="AS5" s="416" t="s">
        <v>8</v>
      </c>
      <c r="AT5" s="416" t="s">
        <v>334</v>
      </c>
      <c r="AU5" s="416" t="s">
        <v>8</v>
      </c>
      <c r="AV5" s="416" t="s">
        <v>334</v>
      </c>
      <c r="AW5" s="415"/>
      <c r="AX5" s="414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</row>
    <row r="6" spans="1:141" ht="21.75" customHeight="1" thickBot="1" x14ac:dyDescent="0.3">
      <c r="A6" s="413" t="s">
        <v>333</v>
      </c>
      <c r="B6" s="412"/>
      <c r="C6" s="412"/>
      <c r="D6" s="411"/>
      <c r="E6" s="411"/>
      <c r="F6" s="411"/>
      <c r="G6" s="410"/>
      <c r="H6" s="410"/>
      <c r="I6" s="410"/>
      <c r="J6" s="410"/>
      <c r="K6" s="407"/>
      <c r="L6" s="409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8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6"/>
      <c r="AX6" s="405"/>
      <c r="AZ6" s="232"/>
      <c r="BA6" s="232"/>
      <c r="BB6" s="232"/>
      <c r="BC6" s="232"/>
      <c r="BD6" s="232"/>
      <c r="BE6" s="232"/>
      <c r="BF6" s="232"/>
      <c r="BG6" s="232"/>
      <c r="BH6" s="232"/>
      <c r="BI6" s="232"/>
      <c r="BJ6" s="232"/>
      <c r="BK6" s="232"/>
      <c r="BL6" s="232"/>
      <c r="BM6" s="232"/>
      <c r="BN6" s="232"/>
      <c r="BO6" s="232"/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2"/>
      <c r="CD6" s="232"/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/>
      <c r="CP6" s="232"/>
      <c r="CQ6" s="232"/>
      <c r="CR6" s="232"/>
      <c r="CS6" s="232"/>
      <c r="CT6" s="232"/>
      <c r="CU6" s="232"/>
      <c r="CV6" s="232"/>
      <c r="CW6" s="232"/>
      <c r="CX6" s="232"/>
      <c r="CY6" s="232"/>
      <c r="CZ6" s="232"/>
      <c r="DA6" s="232"/>
      <c r="DB6" s="232"/>
      <c r="DC6" s="232"/>
      <c r="DD6" s="232"/>
      <c r="DE6" s="232"/>
      <c r="DF6" s="232"/>
      <c r="DG6" s="232"/>
      <c r="DH6" s="232"/>
      <c r="DI6" s="232"/>
      <c r="DJ6" s="232"/>
      <c r="DK6" s="232"/>
      <c r="DL6" s="232"/>
      <c r="DM6" s="232"/>
      <c r="DN6" s="232"/>
      <c r="DO6" s="232"/>
      <c r="DP6" s="232"/>
      <c r="DQ6" s="232"/>
      <c r="DR6" s="232"/>
      <c r="DS6" s="232"/>
      <c r="DT6" s="232"/>
      <c r="DU6" s="232"/>
      <c r="DV6" s="232"/>
      <c r="DW6" s="232"/>
      <c r="DX6" s="232"/>
      <c r="DY6" s="232"/>
    </row>
    <row r="7" spans="1:141" ht="18" customHeight="1" x14ac:dyDescent="0.25">
      <c r="A7" s="279">
        <v>1</v>
      </c>
      <c r="B7" s="352" t="s">
        <v>245</v>
      </c>
      <c r="C7" s="352" t="s">
        <v>332</v>
      </c>
      <c r="D7" s="279"/>
      <c r="E7" s="279">
        <v>1998</v>
      </c>
      <c r="F7" s="351" t="s">
        <v>309</v>
      </c>
      <c r="G7" s="244">
        <v>2</v>
      </c>
      <c r="H7" s="244">
        <v>96</v>
      </c>
      <c r="I7" s="333">
        <v>2</v>
      </c>
      <c r="J7" s="244">
        <v>48</v>
      </c>
      <c r="K7" s="333">
        <v>1</v>
      </c>
      <c r="L7" s="334">
        <v>75</v>
      </c>
      <c r="M7" s="261">
        <v>7</v>
      </c>
      <c r="N7" s="261">
        <v>60.75</v>
      </c>
      <c r="O7" s="387">
        <v>1</v>
      </c>
      <c r="P7" s="387">
        <v>100</v>
      </c>
      <c r="Q7" s="387">
        <v>1</v>
      </c>
      <c r="R7" s="387">
        <v>50</v>
      </c>
      <c r="S7" s="354">
        <v>2</v>
      </c>
      <c r="T7" s="353">
        <v>96</v>
      </c>
      <c r="U7" s="354">
        <v>1</v>
      </c>
      <c r="V7" s="261">
        <v>50</v>
      </c>
      <c r="W7" s="387">
        <v>1</v>
      </c>
      <c r="X7" s="387">
        <v>100</v>
      </c>
      <c r="Y7" s="387">
        <v>1</v>
      </c>
      <c r="Z7" s="387">
        <v>50</v>
      </c>
      <c r="AA7" s="261">
        <v>2</v>
      </c>
      <c r="AB7" s="261">
        <v>72</v>
      </c>
      <c r="AC7" s="261">
        <v>1</v>
      </c>
      <c r="AD7" s="261">
        <v>75</v>
      </c>
      <c r="AE7" s="261">
        <v>1</v>
      </c>
      <c r="AF7" s="261">
        <v>75</v>
      </c>
      <c r="AG7" s="261">
        <v>1</v>
      </c>
      <c r="AH7" s="261">
        <v>75</v>
      </c>
      <c r="AI7" s="404"/>
      <c r="AJ7" s="353"/>
      <c r="AK7" s="354"/>
      <c r="AL7" s="353"/>
      <c r="AM7" s="261">
        <v>2</v>
      </c>
      <c r="AN7" s="261">
        <v>72</v>
      </c>
      <c r="AO7" s="261">
        <v>2</v>
      </c>
      <c r="AP7" s="261">
        <v>96</v>
      </c>
      <c r="AQ7" s="261">
        <v>1</v>
      </c>
      <c r="AR7" s="261">
        <v>50</v>
      </c>
      <c r="AS7" s="353"/>
      <c r="AT7" s="353"/>
      <c r="AU7" s="354"/>
      <c r="AV7" s="403"/>
      <c r="AW7" s="239">
        <f>H7+J7+L7+N7+P7+R7+T7+V7+X7+Z7+AB7+AD7+AH7+AF7+AJ7+AL7+AN7+AP7+AR7+AT7+AV7</f>
        <v>1240.75</v>
      </c>
      <c r="AX7" s="332">
        <v>1</v>
      </c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</row>
    <row r="8" spans="1:141" ht="15" customHeight="1" x14ac:dyDescent="0.25">
      <c r="A8" s="336">
        <v>2</v>
      </c>
      <c r="B8" s="375" t="s">
        <v>245</v>
      </c>
      <c r="C8" s="255" t="s">
        <v>331</v>
      </c>
      <c r="D8" s="340"/>
      <c r="E8" s="340">
        <v>1990</v>
      </c>
      <c r="F8" s="335" t="s">
        <v>309</v>
      </c>
      <c r="G8" s="333">
        <v>17</v>
      </c>
      <c r="H8" s="244">
        <v>58</v>
      </c>
      <c r="I8" s="333">
        <v>2</v>
      </c>
      <c r="J8" s="244">
        <v>48</v>
      </c>
      <c r="K8" s="333">
        <v>2</v>
      </c>
      <c r="L8" s="334">
        <v>72</v>
      </c>
      <c r="M8" s="261">
        <v>1</v>
      </c>
      <c r="N8" s="261">
        <v>75</v>
      </c>
      <c r="O8" s="339">
        <v>5</v>
      </c>
      <c r="P8" s="339">
        <v>87</v>
      </c>
      <c r="Q8" s="339">
        <v>1</v>
      </c>
      <c r="R8" s="339">
        <v>50</v>
      </c>
      <c r="S8" s="333">
        <v>3</v>
      </c>
      <c r="T8" s="334">
        <v>93</v>
      </c>
      <c r="U8" s="333">
        <v>1</v>
      </c>
      <c r="V8" s="244">
        <v>50</v>
      </c>
      <c r="W8" s="334">
        <v>4</v>
      </c>
      <c r="X8" s="334">
        <v>90</v>
      </c>
      <c r="Y8" s="333">
        <v>1</v>
      </c>
      <c r="Z8" s="334">
        <v>50</v>
      </c>
      <c r="AA8" s="261">
        <v>1</v>
      </c>
      <c r="AB8" s="261">
        <v>75</v>
      </c>
      <c r="AC8" s="261">
        <v>2</v>
      </c>
      <c r="AD8" s="261">
        <v>72</v>
      </c>
      <c r="AE8" s="261">
        <v>2</v>
      </c>
      <c r="AF8" s="261">
        <v>72</v>
      </c>
      <c r="AG8" s="261">
        <v>2</v>
      </c>
      <c r="AH8" s="261">
        <v>72</v>
      </c>
      <c r="AI8" s="334"/>
      <c r="AJ8" s="334"/>
      <c r="AK8" s="333"/>
      <c r="AL8" s="334"/>
      <c r="AM8" s="244">
        <v>3</v>
      </c>
      <c r="AN8" s="244">
        <v>69.75</v>
      </c>
      <c r="AO8" s="244">
        <v>3</v>
      </c>
      <c r="AP8" s="244">
        <v>93</v>
      </c>
      <c r="AQ8" s="244">
        <v>1</v>
      </c>
      <c r="AR8" s="244">
        <v>50</v>
      </c>
      <c r="AS8" s="334"/>
      <c r="AT8" s="334"/>
      <c r="AU8" s="333"/>
      <c r="AV8" s="334"/>
      <c r="AW8" s="239">
        <f>H8+J8+L8+N8+P8+R8+T8+V8+X8+Z8+AB8+AD8+AH8+AF8+AJ8+AL8+AN8+AP8+AR8+AT8+AV8</f>
        <v>1176.75</v>
      </c>
      <c r="AX8" s="338">
        <v>2</v>
      </c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/>
      <c r="DV8" s="232"/>
      <c r="DW8" s="232"/>
      <c r="DX8" s="232"/>
      <c r="DY8" s="232"/>
    </row>
    <row r="9" spans="1:141" ht="15" customHeight="1" x14ac:dyDescent="0.25">
      <c r="A9" s="279">
        <v>3</v>
      </c>
      <c r="B9" s="375" t="s">
        <v>317</v>
      </c>
      <c r="C9" s="255" t="s">
        <v>330</v>
      </c>
      <c r="D9" s="340"/>
      <c r="E9" s="340">
        <v>1996</v>
      </c>
      <c r="F9" s="335" t="s">
        <v>298</v>
      </c>
      <c r="G9" s="333"/>
      <c r="H9" s="244"/>
      <c r="I9" s="333"/>
      <c r="J9" s="244"/>
      <c r="K9" s="339"/>
      <c r="L9" s="339"/>
      <c r="M9" s="261"/>
      <c r="N9" s="261"/>
      <c r="O9" s="339"/>
      <c r="P9" s="339"/>
      <c r="Q9" s="339"/>
      <c r="R9" s="339"/>
      <c r="S9" s="339">
        <v>10</v>
      </c>
      <c r="T9" s="339">
        <v>72</v>
      </c>
      <c r="U9" s="339">
        <v>5</v>
      </c>
      <c r="V9" s="339">
        <v>43.5</v>
      </c>
      <c r="W9" s="339">
        <v>8</v>
      </c>
      <c r="X9" s="339">
        <v>78</v>
      </c>
      <c r="Y9" s="339">
        <v>4</v>
      </c>
      <c r="Z9" s="339">
        <v>45</v>
      </c>
      <c r="AA9" s="261">
        <v>4</v>
      </c>
      <c r="AB9" s="261">
        <v>67.5</v>
      </c>
      <c r="AC9" s="261">
        <v>5</v>
      </c>
      <c r="AD9" s="261">
        <v>65.25</v>
      </c>
      <c r="AE9" s="261">
        <v>4</v>
      </c>
      <c r="AF9" s="261">
        <v>67.5</v>
      </c>
      <c r="AG9" s="261">
        <v>3</v>
      </c>
      <c r="AH9" s="261">
        <v>69.75</v>
      </c>
      <c r="AI9" s="334"/>
      <c r="AJ9" s="334"/>
      <c r="AK9" s="333"/>
      <c r="AL9" s="334"/>
      <c r="AM9" s="244"/>
      <c r="AN9" s="244"/>
      <c r="AO9" s="286">
        <v>6</v>
      </c>
      <c r="AP9" s="286">
        <v>84</v>
      </c>
      <c r="AQ9" s="244">
        <v>4</v>
      </c>
      <c r="AR9" s="244">
        <v>45</v>
      </c>
      <c r="AS9" s="334"/>
      <c r="AT9" s="334"/>
      <c r="AU9" s="354"/>
      <c r="AV9" s="353"/>
      <c r="AW9" s="239">
        <f>H9+J9+L9+N9+P9+R9+T9+V9+X9+Z9+AB9+AD9+AH9+AF9+AJ9+AL9+AN9+AP9+AR9+AT9+AV9</f>
        <v>637.5</v>
      </c>
      <c r="AX9" s="332">
        <v>3</v>
      </c>
      <c r="AY9" s="398"/>
      <c r="AZ9" s="398"/>
      <c r="BA9" s="398"/>
      <c r="BB9" s="398"/>
      <c r="BC9" s="398"/>
      <c r="BD9" s="398"/>
      <c r="BE9" s="398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8"/>
      <c r="BW9" s="398"/>
      <c r="BX9" s="398"/>
      <c r="BY9" s="398"/>
      <c r="BZ9" s="398"/>
      <c r="CA9" s="398"/>
      <c r="CB9" s="398"/>
      <c r="CC9" s="398"/>
      <c r="CD9" s="398"/>
      <c r="CE9" s="398"/>
      <c r="CF9" s="398"/>
      <c r="CG9" s="398"/>
      <c r="CH9" s="398"/>
      <c r="CI9" s="398"/>
      <c r="CJ9" s="398"/>
      <c r="CK9" s="398"/>
      <c r="CL9" s="398"/>
      <c r="CM9" s="398"/>
      <c r="CN9" s="398"/>
      <c r="CO9" s="398"/>
      <c r="CP9" s="398"/>
      <c r="CQ9" s="398"/>
      <c r="CR9" s="398"/>
      <c r="CS9" s="398"/>
      <c r="CT9" s="398"/>
      <c r="CU9" s="398"/>
      <c r="CV9" s="398"/>
      <c r="CW9" s="398"/>
      <c r="CX9" s="398"/>
      <c r="CY9" s="398"/>
      <c r="CZ9" s="398"/>
      <c r="DA9" s="398"/>
      <c r="DB9" s="398"/>
      <c r="DC9" s="398"/>
      <c r="DD9" s="398"/>
      <c r="DE9" s="398"/>
      <c r="DF9" s="398"/>
      <c r="DG9" s="398"/>
      <c r="DH9" s="398"/>
      <c r="DI9" s="398"/>
      <c r="DJ9" s="398"/>
      <c r="DK9" s="398"/>
      <c r="DL9" s="398"/>
      <c r="DM9" s="398"/>
      <c r="DN9" s="398"/>
      <c r="DO9" s="398"/>
      <c r="DP9" s="398"/>
      <c r="DQ9" s="398"/>
      <c r="DR9" s="398"/>
      <c r="DS9" s="398"/>
      <c r="DT9" s="398"/>
      <c r="DU9" s="398"/>
      <c r="DV9" s="398"/>
      <c r="DW9" s="398"/>
      <c r="DX9" s="398"/>
      <c r="DY9" s="398"/>
      <c r="DZ9" s="398"/>
      <c r="EA9" s="398"/>
      <c r="EB9" s="398"/>
      <c r="EC9" s="398"/>
      <c r="ED9" s="398"/>
      <c r="EE9" s="398"/>
      <c r="EF9" s="398"/>
      <c r="EG9" s="398"/>
      <c r="EH9" s="398"/>
      <c r="EI9" s="398"/>
      <c r="EJ9" s="398"/>
      <c r="EK9" s="398"/>
    </row>
    <row r="10" spans="1:141" ht="15" customHeight="1" x14ac:dyDescent="0.25">
      <c r="A10" s="279">
        <v>4</v>
      </c>
      <c r="B10" s="375" t="s">
        <v>317</v>
      </c>
      <c r="C10" s="255" t="s">
        <v>329</v>
      </c>
      <c r="D10" s="340"/>
      <c r="E10" s="340">
        <v>1995</v>
      </c>
      <c r="F10" s="335" t="s">
        <v>298</v>
      </c>
      <c r="G10" s="333"/>
      <c r="H10" s="244"/>
      <c r="I10" s="333"/>
      <c r="J10" s="244"/>
      <c r="K10" s="339"/>
      <c r="L10" s="339"/>
      <c r="M10" s="261"/>
      <c r="N10" s="261"/>
      <c r="O10" s="339"/>
      <c r="P10" s="339"/>
      <c r="Q10" s="339"/>
      <c r="R10" s="339"/>
      <c r="S10" s="333">
        <v>12</v>
      </c>
      <c r="T10" s="334">
        <v>68</v>
      </c>
      <c r="U10" s="333">
        <v>5</v>
      </c>
      <c r="V10" s="244">
        <v>43.5</v>
      </c>
      <c r="W10" s="334">
        <v>17</v>
      </c>
      <c r="X10" s="334">
        <v>58</v>
      </c>
      <c r="Y10" s="339">
        <v>4</v>
      </c>
      <c r="Z10" s="339">
        <v>45</v>
      </c>
      <c r="AA10" s="261">
        <v>5</v>
      </c>
      <c r="AB10" s="261">
        <v>65.25</v>
      </c>
      <c r="AC10" s="261">
        <v>6</v>
      </c>
      <c r="AD10" s="261">
        <v>63</v>
      </c>
      <c r="AE10" s="261">
        <v>6</v>
      </c>
      <c r="AF10" s="261">
        <v>63</v>
      </c>
      <c r="AG10" s="261"/>
      <c r="AH10" s="261"/>
      <c r="AI10" s="334"/>
      <c r="AJ10" s="334"/>
      <c r="AK10" s="333"/>
      <c r="AL10" s="334"/>
      <c r="AM10" s="244"/>
      <c r="AN10" s="244"/>
      <c r="AO10" s="286">
        <v>7</v>
      </c>
      <c r="AP10" s="286">
        <v>81</v>
      </c>
      <c r="AQ10" s="244">
        <v>4</v>
      </c>
      <c r="AR10" s="244">
        <v>45</v>
      </c>
      <c r="AS10" s="334"/>
      <c r="AT10" s="334"/>
      <c r="AU10" s="354"/>
      <c r="AV10" s="353"/>
      <c r="AW10" s="239">
        <f>H10+J10+L10+N10+P10+R10+T10+V10+X10+Z10+AB10+AD10+AH10+AF10+AJ10+AL10+AN10+AP10+AR10+AT10+AV10</f>
        <v>531.75</v>
      </c>
      <c r="AX10" s="332">
        <v>4</v>
      </c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T10" s="398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8"/>
      <c r="CJ10" s="398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8"/>
      <c r="CZ10" s="398"/>
      <c r="DA10" s="398"/>
      <c r="DB10" s="398"/>
      <c r="DC10" s="398"/>
      <c r="DD10" s="398"/>
      <c r="DE10" s="398"/>
      <c r="DF10" s="398"/>
      <c r="DG10" s="398"/>
      <c r="DH10" s="398"/>
      <c r="DI10" s="398"/>
      <c r="DJ10" s="398"/>
      <c r="DK10" s="398"/>
      <c r="DL10" s="398"/>
      <c r="DM10" s="398"/>
      <c r="DN10" s="398"/>
      <c r="DO10" s="398"/>
      <c r="DP10" s="398"/>
      <c r="DQ10" s="398"/>
      <c r="DR10" s="398"/>
      <c r="DS10" s="398"/>
      <c r="DT10" s="398"/>
      <c r="DU10" s="398"/>
      <c r="DV10" s="398"/>
      <c r="DW10" s="398"/>
      <c r="DX10" s="398"/>
      <c r="DY10" s="398"/>
      <c r="DZ10" s="398"/>
      <c r="EA10" s="398"/>
      <c r="EB10" s="398"/>
      <c r="EC10" s="398"/>
      <c r="ED10" s="398"/>
      <c r="EE10" s="398"/>
      <c r="EF10" s="398"/>
      <c r="EG10" s="398"/>
      <c r="EH10" s="398"/>
      <c r="EI10" s="398"/>
      <c r="EJ10" s="398"/>
      <c r="EK10" s="398"/>
    </row>
    <row r="11" spans="1:141" s="395" customFormat="1" ht="15" customHeight="1" x14ac:dyDescent="0.25">
      <c r="A11" s="336">
        <v>5</v>
      </c>
      <c r="B11" s="375" t="s">
        <v>240</v>
      </c>
      <c r="C11" s="255" t="s">
        <v>328</v>
      </c>
      <c r="D11" s="340"/>
      <c r="E11" s="340">
        <v>1984</v>
      </c>
      <c r="F11" s="335" t="s">
        <v>309</v>
      </c>
      <c r="G11" s="333"/>
      <c r="H11" s="244"/>
      <c r="I11" s="333"/>
      <c r="J11" s="244"/>
      <c r="K11" s="339"/>
      <c r="L11" s="339"/>
      <c r="M11" s="261">
        <v>6</v>
      </c>
      <c r="N11" s="261">
        <v>63</v>
      </c>
      <c r="O11" s="339"/>
      <c r="P11" s="339"/>
      <c r="Q11" s="339"/>
      <c r="R11" s="339"/>
      <c r="S11" s="333"/>
      <c r="T11" s="334"/>
      <c r="U11" s="333"/>
      <c r="V11" s="244"/>
      <c r="W11" s="339">
        <v>7</v>
      </c>
      <c r="X11" s="339">
        <v>81</v>
      </c>
      <c r="Y11" s="339">
        <v>3</v>
      </c>
      <c r="Z11" s="339">
        <v>46.5</v>
      </c>
      <c r="AA11" s="261">
        <v>3</v>
      </c>
      <c r="AB11" s="261">
        <v>69.75</v>
      </c>
      <c r="AC11" s="261">
        <v>3</v>
      </c>
      <c r="AD11" s="261">
        <v>69.75</v>
      </c>
      <c r="AE11" s="261">
        <v>3</v>
      </c>
      <c r="AF11" s="261">
        <v>69.75</v>
      </c>
      <c r="AG11" s="261">
        <v>4</v>
      </c>
      <c r="AH11" s="261">
        <v>67.5</v>
      </c>
      <c r="AI11" s="334"/>
      <c r="AJ11" s="334"/>
      <c r="AK11" s="333"/>
      <c r="AL11" s="334"/>
      <c r="AM11" s="244"/>
      <c r="AN11" s="244"/>
      <c r="AO11" s="286"/>
      <c r="AP11" s="286"/>
      <c r="AQ11" s="244">
        <v>3</v>
      </c>
      <c r="AR11" s="339">
        <v>46.5</v>
      </c>
      <c r="AS11" s="334"/>
      <c r="AT11" s="334"/>
      <c r="AU11" s="354"/>
      <c r="AV11" s="353"/>
      <c r="AW11" s="239">
        <f>H11+J11+L11+N11+P11+R11+T11+V11+X11+Z11+AB11+AD11+AH11+AF11+AJ11+AL11+AN11+AP11+AR11+AT11+AV11</f>
        <v>513.75</v>
      </c>
      <c r="AX11" s="338">
        <v>5</v>
      </c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  <c r="BK11" s="398"/>
      <c r="BL11" s="398"/>
      <c r="BM11" s="398"/>
      <c r="BN11" s="398"/>
      <c r="BO11" s="398"/>
      <c r="BP11" s="398"/>
      <c r="BQ11" s="398"/>
      <c r="BR11" s="398"/>
      <c r="BS11" s="398"/>
      <c r="BT11" s="398"/>
      <c r="BU11" s="398"/>
      <c r="BV11" s="398"/>
      <c r="BW11" s="398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98"/>
      <c r="CJ11" s="398"/>
      <c r="CK11" s="398"/>
      <c r="CL11" s="398"/>
      <c r="CM11" s="398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98"/>
      <c r="CZ11" s="398"/>
      <c r="DA11" s="398"/>
      <c r="DB11" s="398"/>
      <c r="DC11" s="398"/>
      <c r="DD11" s="398"/>
      <c r="DE11" s="398"/>
      <c r="DF11" s="398"/>
      <c r="DG11" s="398"/>
      <c r="DH11" s="398"/>
      <c r="DI11" s="398"/>
      <c r="DJ11" s="398"/>
      <c r="DK11" s="398"/>
      <c r="DL11" s="398"/>
      <c r="DM11" s="398"/>
      <c r="DN11" s="398"/>
      <c r="DO11" s="398"/>
      <c r="DP11" s="398"/>
      <c r="DQ11" s="398"/>
      <c r="DR11" s="398"/>
      <c r="DS11" s="398"/>
      <c r="DT11" s="398"/>
      <c r="DU11" s="398"/>
      <c r="DV11" s="398"/>
      <c r="DW11" s="398"/>
      <c r="DX11" s="398"/>
      <c r="DY11" s="398"/>
      <c r="DZ11" s="398"/>
      <c r="EA11" s="398"/>
      <c r="EB11" s="398"/>
      <c r="EC11" s="398"/>
      <c r="ED11" s="398"/>
      <c r="EE11" s="398"/>
      <c r="EF11" s="398"/>
      <c r="EG11" s="398"/>
      <c r="EH11" s="398"/>
      <c r="EI11" s="398"/>
      <c r="EJ11" s="398"/>
      <c r="EK11" s="398"/>
    </row>
    <row r="12" spans="1:141" s="395" customFormat="1" ht="15" customHeight="1" x14ac:dyDescent="0.25">
      <c r="A12" s="279">
        <v>6</v>
      </c>
      <c r="B12" s="375" t="s">
        <v>317</v>
      </c>
      <c r="C12" s="255" t="s">
        <v>327</v>
      </c>
      <c r="D12" s="340"/>
      <c r="E12" s="340">
        <v>1991</v>
      </c>
      <c r="F12" s="335" t="s">
        <v>298</v>
      </c>
      <c r="G12" s="333"/>
      <c r="H12" s="244"/>
      <c r="I12" s="333"/>
      <c r="J12" s="244"/>
      <c r="K12" s="339"/>
      <c r="L12" s="339"/>
      <c r="M12" s="261"/>
      <c r="N12" s="261"/>
      <c r="O12" s="339"/>
      <c r="P12" s="339"/>
      <c r="Q12" s="339"/>
      <c r="R12" s="339"/>
      <c r="S12" s="339">
        <v>13</v>
      </c>
      <c r="T12" s="387">
        <v>66</v>
      </c>
      <c r="U12" s="339">
        <v>6</v>
      </c>
      <c r="V12" s="339">
        <v>42</v>
      </c>
      <c r="W12" s="339">
        <v>20</v>
      </c>
      <c r="X12" s="339">
        <v>52</v>
      </c>
      <c r="Y12" s="333">
        <v>10</v>
      </c>
      <c r="Z12" s="334">
        <v>36</v>
      </c>
      <c r="AA12" s="261">
        <v>7</v>
      </c>
      <c r="AB12" s="261">
        <v>60.75</v>
      </c>
      <c r="AC12" s="261">
        <v>7</v>
      </c>
      <c r="AD12" s="261">
        <v>60.75</v>
      </c>
      <c r="AE12" s="261">
        <v>5</v>
      </c>
      <c r="AF12" s="261">
        <v>65.25</v>
      </c>
      <c r="AG12" s="261">
        <v>5</v>
      </c>
      <c r="AH12" s="261">
        <v>65.25</v>
      </c>
      <c r="AI12" s="334"/>
      <c r="AJ12" s="334"/>
      <c r="AK12" s="333"/>
      <c r="AL12" s="334"/>
      <c r="AM12" s="244">
        <v>21</v>
      </c>
      <c r="AN12" s="244">
        <v>37.5</v>
      </c>
      <c r="AO12" s="286"/>
      <c r="AP12" s="286"/>
      <c r="AQ12" s="244"/>
      <c r="AR12" s="244"/>
      <c r="AS12" s="334"/>
      <c r="AT12" s="334"/>
      <c r="AU12" s="261"/>
      <c r="AV12" s="261"/>
      <c r="AW12" s="239">
        <f>H12+J12+L12+N12+P12+R12+T12+V12+X12+Z12+AB12+AD12+AH12+AF12+AJ12+AL12+AN12+AP12+AR12+AT12+AV12</f>
        <v>485.5</v>
      </c>
      <c r="AX12" s="332">
        <v>6</v>
      </c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32"/>
      <c r="CY12" s="232"/>
      <c r="CZ12" s="232"/>
      <c r="DA12" s="232"/>
      <c r="DB12" s="232"/>
      <c r="DC12" s="232"/>
      <c r="DD12" s="232"/>
      <c r="DE12" s="232"/>
      <c r="DF12" s="232"/>
      <c r="DG12" s="232"/>
      <c r="DH12" s="232"/>
      <c r="DI12" s="232"/>
      <c r="DJ12" s="232"/>
      <c r="DK12" s="232"/>
      <c r="DL12" s="232"/>
      <c r="DM12" s="232"/>
      <c r="DN12" s="232"/>
      <c r="DO12" s="232"/>
      <c r="DP12" s="232"/>
      <c r="DQ12" s="232"/>
      <c r="DR12" s="232"/>
      <c r="DS12" s="232"/>
      <c r="DT12" s="232"/>
      <c r="DU12" s="232"/>
      <c r="DV12" s="232"/>
      <c r="DW12" s="232"/>
      <c r="DX12" s="232"/>
      <c r="DY12" s="232"/>
      <c r="DZ12" s="232"/>
      <c r="EA12" s="232"/>
      <c r="EB12" s="232"/>
      <c r="EC12" s="232"/>
      <c r="ED12" s="232"/>
      <c r="EE12" s="232"/>
      <c r="EF12" s="232"/>
      <c r="EG12" s="232"/>
      <c r="EH12" s="232"/>
      <c r="EI12" s="232"/>
      <c r="EJ12" s="232"/>
      <c r="EK12" s="232"/>
    </row>
    <row r="13" spans="1:141" s="395" customFormat="1" ht="15" customHeight="1" x14ac:dyDescent="0.25">
      <c r="A13" s="279">
        <v>7</v>
      </c>
      <c r="B13" s="337" t="s">
        <v>240</v>
      </c>
      <c r="C13" s="337" t="s">
        <v>326</v>
      </c>
      <c r="D13" s="336"/>
      <c r="E13" s="340">
        <v>1998</v>
      </c>
      <c r="F13" s="335" t="s">
        <v>309</v>
      </c>
      <c r="G13" s="244">
        <v>18</v>
      </c>
      <c r="H13" s="244">
        <v>56</v>
      </c>
      <c r="I13" s="333">
        <v>12</v>
      </c>
      <c r="J13" s="244">
        <v>34</v>
      </c>
      <c r="K13" s="339">
        <v>3</v>
      </c>
      <c r="L13" s="339">
        <v>69.75</v>
      </c>
      <c r="M13" s="261"/>
      <c r="N13" s="261"/>
      <c r="O13" s="339"/>
      <c r="P13" s="339"/>
      <c r="Q13" s="339">
        <v>4</v>
      </c>
      <c r="R13" s="339">
        <v>45</v>
      </c>
      <c r="S13" s="333">
        <v>4</v>
      </c>
      <c r="T13" s="353">
        <v>90</v>
      </c>
      <c r="U13" s="333">
        <v>3</v>
      </c>
      <c r="V13" s="244">
        <v>46.5</v>
      </c>
      <c r="W13" s="339"/>
      <c r="X13" s="339"/>
      <c r="Y13" s="339">
        <v>7</v>
      </c>
      <c r="Z13" s="339">
        <v>40.5</v>
      </c>
      <c r="AA13" s="261"/>
      <c r="AB13" s="261"/>
      <c r="AC13" s="261"/>
      <c r="AD13" s="261"/>
      <c r="AE13" s="261"/>
      <c r="AF13" s="261"/>
      <c r="AG13" s="261"/>
      <c r="AH13" s="261"/>
      <c r="AI13" s="334"/>
      <c r="AJ13" s="334"/>
      <c r="AK13" s="333"/>
      <c r="AL13" s="334"/>
      <c r="AM13" s="244"/>
      <c r="AN13" s="244"/>
      <c r="AO13" s="402"/>
      <c r="AP13" s="402"/>
      <c r="AQ13" s="244"/>
      <c r="AR13" s="244"/>
      <c r="AS13" s="334"/>
      <c r="AT13" s="334"/>
      <c r="AU13" s="353"/>
      <c r="AV13" s="353"/>
      <c r="AW13" s="239">
        <f>H13+J13+L13+N13+P13+R13+T13+V13+X13+Z13+AB13+AD13+AH13+AF13+AJ13+AL13+AN13+AP13+AR13+AT13+AV13</f>
        <v>381.75</v>
      </c>
      <c r="AX13" s="332">
        <v>7</v>
      </c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2"/>
      <c r="CO13" s="232"/>
      <c r="CP13" s="232"/>
      <c r="CQ13" s="232"/>
      <c r="CR13" s="232"/>
      <c r="CS13" s="232"/>
      <c r="CT13" s="232"/>
      <c r="CU13" s="232"/>
      <c r="CV13" s="232"/>
      <c r="CW13" s="232"/>
      <c r="CX13" s="232"/>
      <c r="CY13" s="232"/>
      <c r="CZ13" s="232"/>
      <c r="DA13" s="232"/>
      <c r="DB13" s="232"/>
      <c r="DC13" s="232"/>
      <c r="DD13" s="232"/>
      <c r="DE13" s="232"/>
      <c r="DF13" s="232"/>
      <c r="DG13" s="232"/>
      <c r="DH13" s="232"/>
      <c r="DI13" s="232"/>
      <c r="DJ13" s="232"/>
      <c r="DK13" s="232"/>
      <c r="DL13" s="232"/>
      <c r="DM13" s="232"/>
      <c r="DN13" s="232"/>
      <c r="DO13" s="232"/>
      <c r="DP13" s="232"/>
      <c r="DQ13" s="232"/>
      <c r="DR13" s="232"/>
      <c r="DS13" s="232"/>
      <c r="DT13" s="232"/>
      <c r="DU13" s="232"/>
      <c r="DV13" s="232"/>
      <c r="DW13" s="232"/>
      <c r="DX13" s="232"/>
      <c r="DY13" s="232"/>
      <c r="DZ13" s="232"/>
      <c r="EA13" s="232"/>
      <c r="EB13" s="232"/>
      <c r="EC13" s="232"/>
      <c r="ED13" s="232"/>
      <c r="EE13" s="232"/>
      <c r="EF13" s="232"/>
      <c r="EG13" s="232"/>
      <c r="EH13" s="232"/>
      <c r="EI13" s="232"/>
      <c r="EJ13" s="232"/>
      <c r="EK13" s="232"/>
    </row>
    <row r="14" spans="1:141" s="395" customFormat="1" ht="15" customHeight="1" x14ac:dyDescent="0.2">
      <c r="A14" s="336">
        <v>8</v>
      </c>
      <c r="B14" s="375" t="s">
        <v>240</v>
      </c>
      <c r="C14" s="401" t="s">
        <v>325</v>
      </c>
      <c r="D14" s="340"/>
      <c r="E14" s="335" t="s">
        <v>324</v>
      </c>
      <c r="F14" s="335" t="s">
        <v>309</v>
      </c>
      <c r="G14" s="333"/>
      <c r="H14" s="248"/>
      <c r="I14" s="333"/>
      <c r="J14" s="244"/>
      <c r="K14" s="333"/>
      <c r="L14" s="334"/>
      <c r="M14" s="244"/>
      <c r="N14" s="265"/>
      <c r="O14" s="339"/>
      <c r="P14" s="396"/>
      <c r="Q14" s="339"/>
      <c r="R14" s="339"/>
      <c r="S14" s="333">
        <v>7</v>
      </c>
      <c r="T14" s="334">
        <v>81</v>
      </c>
      <c r="U14" s="371">
        <v>2</v>
      </c>
      <c r="V14" s="244">
        <v>48</v>
      </c>
      <c r="W14" s="339">
        <v>10</v>
      </c>
      <c r="X14" s="339">
        <v>72</v>
      </c>
      <c r="Y14" s="339">
        <v>3</v>
      </c>
      <c r="Z14" s="339">
        <v>46.5</v>
      </c>
      <c r="AA14" s="392"/>
      <c r="AB14" s="244"/>
      <c r="AC14" s="265"/>
      <c r="AD14" s="244"/>
      <c r="AE14" s="265"/>
      <c r="AF14" s="261"/>
      <c r="AG14" s="261"/>
      <c r="AH14" s="244"/>
      <c r="AI14" s="334"/>
      <c r="AJ14" s="334"/>
      <c r="AK14" s="371"/>
      <c r="AL14" s="334"/>
      <c r="AM14" s="301"/>
      <c r="AN14" s="244"/>
      <c r="AO14" s="286"/>
      <c r="AP14" s="286"/>
      <c r="AQ14" s="301"/>
      <c r="AR14" s="244"/>
      <c r="AS14" s="367"/>
      <c r="AT14" s="334"/>
      <c r="AU14" s="377"/>
      <c r="AV14" s="353"/>
      <c r="AW14" s="239">
        <f>H14+J14+L14+N14+P14+R14+T14+V14+X14+Z14+AB14+AD14+AH14+AF14+AJ14+AL14+AN14+AP14+AR14+AT14+AV14</f>
        <v>247.5</v>
      </c>
      <c r="AX14" s="338">
        <v>8</v>
      </c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8"/>
      <c r="BL14" s="398"/>
      <c r="BM14" s="398"/>
      <c r="BN14" s="398"/>
      <c r="BO14" s="398"/>
      <c r="BP14" s="398"/>
      <c r="BQ14" s="398"/>
      <c r="BR14" s="398"/>
      <c r="BS14" s="398"/>
      <c r="BT14" s="398"/>
      <c r="BU14" s="398"/>
      <c r="BV14" s="398"/>
      <c r="BW14" s="398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98"/>
      <c r="CJ14" s="398"/>
      <c r="CK14" s="398"/>
      <c r="CL14" s="398"/>
      <c r="CM14" s="398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98"/>
      <c r="CZ14" s="398"/>
      <c r="DA14" s="398"/>
      <c r="DB14" s="398"/>
      <c r="DC14" s="398"/>
      <c r="DD14" s="398"/>
      <c r="DE14" s="398"/>
      <c r="DF14" s="398"/>
      <c r="DG14" s="398"/>
      <c r="DH14" s="398"/>
      <c r="DI14" s="398"/>
      <c r="DJ14" s="398"/>
      <c r="DK14" s="398"/>
      <c r="DL14" s="398"/>
      <c r="DM14" s="398"/>
      <c r="DN14" s="398"/>
      <c r="DO14" s="398"/>
      <c r="DP14" s="398"/>
      <c r="DQ14" s="398"/>
      <c r="DR14" s="398"/>
      <c r="DS14" s="398"/>
      <c r="DT14" s="398"/>
      <c r="DU14" s="398"/>
      <c r="DV14" s="398"/>
      <c r="DW14" s="398"/>
      <c r="DX14" s="398"/>
      <c r="DY14" s="398"/>
    </row>
    <row r="15" spans="1:141" s="395" customFormat="1" ht="15" customHeight="1" x14ac:dyDescent="0.25">
      <c r="A15" s="279">
        <v>9</v>
      </c>
      <c r="B15" s="375" t="s">
        <v>245</v>
      </c>
      <c r="C15" s="255" t="s">
        <v>323</v>
      </c>
      <c r="D15" s="400"/>
      <c r="E15" s="340">
        <v>1990</v>
      </c>
      <c r="F15" s="335" t="s">
        <v>298</v>
      </c>
      <c r="G15" s="371"/>
      <c r="H15" s="248"/>
      <c r="I15" s="333"/>
      <c r="J15" s="244"/>
      <c r="K15" s="339"/>
      <c r="L15" s="396"/>
      <c r="M15" s="261"/>
      <c r="N15" s="265"/>
      <c r="O15" s="339"/>
      <c r="P15" s="396"/>
      <c r="Q15" s="339"/>
      <c r="R15" s="339"/>
      <c r="S15" s="396"/>
      <c r="T15" s="339"/>
      <c r="U15" s="396"/>
      <c r="V15" s="339"/>
      <c r="W15" s="339">
        <v>14</v>
      </c>
      <c r="X15" s="339">
        <v>64</v>
      </c>
      <c r="Y15" s="339">
        <v>2</v>
      </c>
      <c r="Z15" s="339">
        <v>48</v>
      </c>
      <c r="AA15" s="392"/>
      <c r="AB15" s="261"/>
      <c r="AC15" s="261">
        <v>4</v>
      </c>
      <c r="AD15" s="261">
        <v>67.5</v>
      </c>
      <c r="AE15" s="265"/>
      <c r="AF15" s="261"/>
      <c r="AG15" s="261"/>
      <c r="AH15" s="261"/>
      <c r="AI15" s="334"/>
      <c r="AJ15" s="334"/>
      <c r="AK15" s="371"/>
      <c r="AL15" s="334"/>
      <c r="AM15" s="301"/>
      <c r="AN15" s="244"/>
      <c r="AO15" s="399"/>
      <c r="AP15" s="399"/>
      <c r="AQ15" s="301"/>
      <c r="AR15" s="244"/>
      <c r="AS15" s="367"/>
      <c r="AT15" s="334"/>
      <c r="AU15" s="364"/>
      <c r="AV15" s="244"/>
      <c r="AW15" s="239">
        <f>H15+J15+L15+N15+P15+R15+T15+V15+X15+Z15+AB15+AD15+AH15+AF15+AJ15+AL15+AN15+AP15+AR15+AT15+AV15</f>
        <v>179.5</v>
      </c>
      <c r="AX15" s="332">
        <v>9</v>
      </c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8"/>
      <c r="BL15" s="398"/>
      <c r="BM15" s="398"/>
      <c r="BN15" s="398"/>
      <c r="BO15" s="398"/>
      <c r="BP15" s="398"/>
      <c r="BQ15" s="398"/>
      <c r="BR15" s="398"/>
      <c r="BS15" s="398"/>
      <c r="BT15" s="398"/>
      <c r="BU15" s="398"/>
      <c r="BV15" s="398"/>
      <c r="BW15" s="398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98"/>
      <c r="CJ15" s="398"/>
      <c r="CK15" s="398"/>
      <c r="CL15" s="398"/>
      <c r="CM15" s="398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98"/>
      <c r="CZ15" s="398"/>
      <c r="DA15" s="398"/>
      <c r="DB15" s="398"/>
      <c r="DC15" s="398"/>
      <c r="DD15" s="398"/>
      <c r="DE15" s="398"/>
      <c r="DF15" s="398"/>
      <c r="DG15" s="398"/>
      <c r="DH15" s="398"/>
      <c r="DI15" s="398"/>
      <c r="DJ15" s="398"/>
      <c r="DK15" s="398"/>
      <c r="DL15" s="398"/>
      <c r="DM15" s="398"/>
      <c r="DN15" s="398"/>
      <c r="DO15" s="398"/>
      <c r="DP15" s="398"/>
      <c r="DQ15" s="398"/>
      <c r="DR15" s="398"/>
      <c r="DS15" s="398"/>
      <c r="DT15" s="398"/>
      <c r="DU15" s="398"/>
      <c r="DV15" s="398"/>
      <c r="DW15" s="398"/>
      <c r="DX15" s="398"/>
      <c r="DY15" s="398"/>
    </row>
    <row r="16" spans="1:141" s="395" customFormat="1" ht="15" customHeight="1" x14ac:dyDescent="0.25">
      <c r="A16" s="279">
        <v>10</v>
      </c>
      <c r="B16" s="397" t="s">
        <v>240</v>
      </c>
      <c r="C16" s="272" t="s">
        <v>322</v>
      </c>
      <c r="D16" s="388">
        <v>1994</v>
      </c>
      <c r="E16" s="394">
        <v>1994</v>
      </c>
      <c r="F16" s="335" t="s">
        <v>309</v>
      </c>
      <c r="G16" s="371"/>
      <c r="H16" s="248"/>
      <c r="I16" s="333"/>
      <c r="J16" s="244"/>
      <c r="K16" s="339"/>
      <c r="L16" s="396"/>
      <c r="M16" s="261">
        <v>11</v>
      </c>
      <c r="N16" s="265">
        <v>52.5</v>
      </c>
      <c r="O16" s="339"/>
      <c r="P16" s="396"/>
      <c r="Q16" s="339"/>
      <c r="R16" s="339"/>
      <c r="S16" s="371">
        <v>9</v>
      </c>
      <c r="T16" s="334">
        <v>75</v>
      </c>
      <c r="U16" s="371"/>
      <c r="V16" s="244"/>
      <c r="W16" s="334"/>
      <c r="X16" s="334"/>
      <c r="Y16" s="333"/>
      <c r="Z16" s="334"/>
      <c r="AA16" s="392"/>
      <c r="AB16" s="261"/>
      <c r="AC16" s="261"/>
      <c r="AD16" s="261"/>
      <c r="AE16" s="265"/>
      <c r="AF16" s="261"/>
      <c r="AG16" s="261"/>
      <c r="AH16" s="261"/>
      <c r="AI16" s="334"/>
      <c r="AJ16" s="334"/>
      <c r="AK16" s="371"/>
      <c r="AL16" s="334"/>
      <c r="AM16" s="301"/>
      <c r="AN16" s="244"/>
      <c r="AO16" s="244"/>
      <c r="AP16" s="244"/>
      <c r="AQ16" s="301"/>
      <c r="AR16" s="244"/>
      <c r="AS16" s="367"/>
      <c r="AT16" s="334"/>
      <c r="AU16" s="376"/>
      <c r="AV16" s="334"/>
      <c r="AW16" s="239">
        <f>H16+J16+L16+N16+P16+R16+T16+V16+X16+Z16+AB16+AD16+AH16+AF16+AJ16+AL16+AN16+AP16+AR16+AT16+AV16</f>
        <v>127.5</v>
      </c>
      <c r="AX16" s="332">
        <v>10</v>
      </c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2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2"/>
      <c r="DG16" s="232"/>
      <c r="DH16" s="232"/>
      <c r="DI16" s="232"/>
      <c r="DJ16" s="232"/>
      <c r="DK16" s="232"/>
      <c r="DL16" s="232"/>
      <c r="DM16" s="232"/>
      <c r="DN16" s="232"/>
      <c r="DO16" s="232"/>
      <c r="DP16" s="232"/>
      <c r="DQ16" s="232"/>
      <c r="DR16" s="232"/>
      <c r="DS16" s="232"/>
      <c r="DT16" s="232"/>
      <c r="DU16" s="232"/>
      <c r="DV16" s="232"/>
      <c r="DW16" s="232"/>
      <c r="DX16" s="232"/>
      <c r="DY16" s="232"/>
      <c r="DZ16" s="232"/>
      <c r="EA16" s="232"/>
      <c r="EB16" s="232"/>
      <c r="EC16" s="232"/>
      <c r="ED16" s="232"/>
      <c r="EE16" s="232"/>
      <c r="EF16" s="232"/>
      <c r="EG16" s="232"/>
      <c r="EH16" s="232"/>
      <c r="EI16" s="232"/>
      <c r="EJ16" s="232"/>
      <c r="EK16" s="232"/>
    </row>
    <row r="17" spans="1:129" s="232" customFormat="1" ht="15" customHeight="1" x14ac:dyDescent="0.25">
      <c r="A17" s="336">
        <v>11</v>
      </c>
      <c r="B17" s="375" t="s">
        <v>240</v>
      </c>
      <c r="C17" s="255" t="s">
        <v>321</v>
      </c>
      <c r="D17" s="388"/>
      <c r="E17" s="394">
        <v>1985</v>
      </c>
      <c r="F17" s="351" t="s">
        <v>309</v>
      </c>
      <c r="G17" s="377"/>
      <c r="H17" s="265"/>
      <c r="I17" s="354">
        <v>8</v>
      </c>
      <c r="J17" s="261">
        <v>39</v>
      </c>
      <c r="K17" s="387"/>
      <c r="L17" s="390"/>
      <c r="M17" s="261"/>
      <c r="N17" s="265"/>
      <c r="O17" s="387"/>
      <c r="P17" s="390"/>
      <c r="Q17" s="387"/>
      <c r="R17" s="387"/>
      <c r="S17" s="248"/>
      <c r="T17" s="393"/>
      <c r="U17" s="371"/>
      <c r="V17" s="334"/>
      <c r="W17" s="353">
        <v>11</v>
      </c>
      <c r="X17" s="353">
        <v>70</v>
      </c>
      <c r="Y17" s="354"/>
      <c r="Z17" s="353"/>
      <c r="AA17" s="392"/>
      <c r="AB17" s="261"/>
      <c r="AC17" s="261"/>
      <c r="AD17" s="261"/>
      <c r="AE17" s="265"/>
      <c r="AF17" s="261"/>
      <c r="AG17" s="261"/>
      <c r="AH17" s="261"/>
      <c r="AI17" s="353"/>
      <c r="AJ17" s="353"/>
      <c r="AK17" s="377"/>
      <c r="AL17" s="353"/>
      <c r="AM17" s="392"/>
      <c r="AN17" s="261"/>
      <c r="AO17" s="261"/>
      <c r="AP17" s="261"/>
      <c r="AQ17" s="392"/>
      <c r="AR17" s="261"/>
      <c r="AS17" s="391"/>
      <c r="AT17" s="353"/>
      <c r="AU17" s="386"/>
      <c r="AV17" s="353"/>
      <c r="AW17" s="239">
        <f>H17+J17+L17+N17+P17+R17+T17+V17+X17+Z17+AB17+AD17+AH17+AF17+AJ17+AL17+AN17+AP17+AR17+AT17+AV17</f>
        <v>109</v>
      </c>
      <c r="AX17" s="338">
        <v>11</v>
      </c>
    </row>
    <row r="18" spans="1:129" s="232" customFormat="1" ht="16.5" customHeight="1" x14ac:dyDescent="0.25">
      <c r="A18" s="279">
        <v>12</v>
      </c>
      <c r="B18" s="375" t="s">
        <v>317</v>
      </c>
      <c r="C18" s="272" t="s">
        <v>320</v>
      </c>
      <c r="D18" s="373"/>
      <c r="E18" s="388">
        <v>1985</v>
      </c>
      <c r="F18" s="351" t="s">
        <v>298</v>
      </c>
      <c r="G18" s="377"/>
      <c r="H18" s="265"/>
      <c r="I18" s="354"/>
      <c r="J18" s="261"/>
      <c r="K18" s="387"/>
      <c r="L18" s="390"/>
      <c r="M18" s="261"/>
      <c r="N18" s="265"/>
      <c r="O18" s="387"/>
      <c r="P18" s="390"/>
      <c r="Q18" s="387"/>
      <c r="R18" s="387"/>
      <c r="S18" s="265"/>
      <c r="T18" s="321"/>
      <c r="U18" s="377"/>
      <c r="V18" s="353"/>
      <c r="W18" s="353"/>
      <c r="X18" s="353"/>
      <c r="Y18" s="354">
        <v>10</v>
      </c>
      <c r="Z18" s="353">
        <v>36</v>
      </c>
      <c r="AA18" s="261"/>
      <c r="AB18" s="261"/>
      <c r="AC18" s="261"/>
      <c r="AD18" s="261"/>
      <c r="AE18" s="244"/>
      <c r="AF18" s="244"/>
      <c r="AG18" s="244"/>
      <c r="AH18" s="244"/>
      <c r="AI18" s="334"/>
      <c r="AJ18" s="334"/>
      <c r="AK18" s="333"/>
      <c r="AL18" s="334"/>
      <c r="AM18" s="244"/>
      <c r="AN18" s="244"/>
      <c r="AO18" s="244"/>
      <c r="AP18" s="244"/>
      <c r="AQ18" s="244"/>
      <c r="AR18" s="244"/>
      <c r="AS18" s="334"/>
      <c r="AT18" s="334"/>
      <c r="AU18" s="333"/>
      <c r="AV18" s="334"/>
      <c r="AW18" s="239">
        <f>H18+J18+L18+N18+P18+R18+T18+V18+X18+Z18+AB18+AD18+AH18+AF18+AJ18+AL18+AN18+AP18+AR18+AT18+AV18</f>
        <v>36</v>
      </c>
      <c r="AX18" s="332">
        <v>12</v>
      </c>
    </row>
    <row r="19" spans="1:129" s="232" customFormat="1" ht="16.5" customHeight="1" x14ac:dyDescent="0.25">
      <c r="A19" s="279">
        <v>13</v>
      </c>
      <c r="B19" s="375" t="s">
        <v>317</v>
      </c>
      <c r="C19" s="272" t="s">
        <v>319</v>
      </c>
      <c r="D19" s="389"/>
      <c r="E19" s="388">
        <v>1996</v>
      </c>
      <c r="F19" s="378" t="s">
        <v>300</v>
      </c>
      <c r="G19" s="377"/>
      <c r="H19" s="261"/>
      <c r="I19" s="354"/>
      <c r="J19" s="261"/>
      <c r="K19" s="387"/>
      <c r="L19" s="387"/>
      <c r="M19" s="261"/>
      <c r="N19" s="261"/>
      <c r="O19" s="387"/>
      <c r="P19" s="387"/>
      <c r="Q19" s="387"/>
      <c r="R19" s="387"/>
      <c r="S19" s="261"/>
      <c r="T19" s="321"/>
      <c r="U19" s="377"/>
      <c r="V19" s="353"/>
      <c r="W19" s="353"/>
      <c r="X19" s="353"/>
      <c r="Y19" s="354"/>
      <c r="Z19" s="353"/>
      <c r="AA19" s="370"/>
      <c r="AB19" s="261"/>
      <c r="AC19" s="261"/>
      <c r="AD19" s="261"/>
      <c r="AE19" s="261"/>
      <c r="AF19" s="261"/>
      <c r="AG19" s="261"/>
      <c r="AH19" s="261"/>
      <c r="AI19" s="353"/>
      <c r="AJ19" s="353"/>
      <c r="AK19" s="386"/>
      <c r="AL19" s="353"/>
      <c r="AM19" s="370">
        <v>23</v>
      </c>
      <c r="AN19" s="261">
        <v>34.5</v>
      </c>
      <c r="AO19" s="261"/>
      <c r="AP19" s="261"/>
      <c r="AQ19" s="370"/>
      <c r="AR19" s="385"/>
      <c r="AS19" s="384"/>
      <c r="AT19" s="382"/>
      <c r="AU19" s="383"/>
      <c r="AV19" s="382"/>
      <c r="AW19" s="239">
        <f>H19+J19+L19+N19+P19+R19+T19+V19+X19+Z19+AB19+AD19+AH19+AF19+AJ19+AL19+AN19+AP19+AR19+AT19+AV19</f>
        <v>34.5</v>
      </c>
      <c r="AX19" s="332">
        <v>13</v>
      </c>
    </row>
    <row r="20" spans="1:129" s="232" customFormat="1" ht="16.5" customHeight="1" x14ac:dyDescent="0.2">
      <c r="A20" s="336">
        <v>14</v>
      </c>
      <c r="B20" s="381" t="s">
        <v>233</v>
      </c>
      <c r="C20" s="380" t="s">
        <v>318</v>
      </c>
      <c r="D20" s="379">
        <v>1997</v>
      </c>
      <c r="E20" s="287">
        <v>1997</v>
      </c>
      <c r="F20" s="378" t="s">
        <v>309</v>
      </c>
      <c r="G20" s="377"/>
      <c r="H20" s="261"/>
      <c r="I20" s="354">
        <v>13</v>
      </c>
      <c r="J20" s="244">
        <v>33</v>
      </c>
      <c r="K20" s="339"/>
      <c r="L20" s="339"/>
      <c r="M20" s="244"/>
      <c r="N20" s="244"/>
      <c r="O20" s="339"/>
      <c r="P20" s="339"/>
      <c r="Q20" s="339"/>
      <c r="R20" s="339"/>
      <c r="S20" s="333"/>
      <c r="T20" s="334"/>
      <c r="U20" s="371"/>
      <c r="V20" s="244"/>
      <c r="W20" s="334"/>
      <c r="X20" s="334"/>
      <c r="Y20" s="333"/>
      <c r="Z20" s="334"/>
      <c r="AA20" s="244"/>
      <c r="AB20" s="244"/>
      <c r="AC20" s="244"/>
      <c r="AD20" s="244"/>
      <c r="AE20" s="244"/>
      <c r="AF20" s="244"/>
      <c r="AG20" s="244"/>
      <c r="AH20" s="244"/>
      <c r="AI20" s="334"/>
      <c r="AJ20" s="334"/>
      <c r="AK20" s="376"/>
      <c r="AL20" s="334"/>
      <c r="AM20" s="364"/>
      <c r="AN20" s="244"/>
      <c r="AO20" s="244"/>
      <c r="AP20" s="244"/>
      <c r="AQ20" s="364"/>
      <c r="AR20" s="244"/>
      <c r="AS20" s="367"/>
      <c r="AT20" s="334"/>
      <c r="AU20" s="376"/>
      <c r="AV20" s="334"/>
      <c r="AW20" s="239">
        <f>H20+J20+L20+N20+P20+R20+T20+V20+X20+Z20+AB20+AD20+AH20+AF20+AJ20+AL20+AN20+AP20+AR20+AT20+AV20</f>
        <v>33</v>
      </c>
      <c r="AX20" s="338">
        <v>14</v>
      </c>
    </row>
    <row r="21" spans="1:129" s="232" customFormat="1" ht="16.5" customHeight="1" x14ac:dyDescent="0.25">
      <c r="A21" s="279">
        <v>15</v>
      </c>
      <c r="B21" s="375" t="s">
        <v>317</v>
      </c>
      <c r="C21" s="374" t="s">
        <v>316</v>
      </c>
      <c r="D21" s="373"/>
      <c r="E21" s="340">
        <v>1997</v>
      </c>
      <c r="F21" s="372" t="s">
        <v>300</v>
      </c>
      <c r="G21" s="371"/>
      <c r="H21" s="370"/>
      <c r="I21" s="333"/>
      <c r="J21" s="364"/>
      <c r="K21" s="369"/>
      <c r="L21" s="339"/>
      <c r="M21" s="364"/>
      <c r="N21" s="301"/>
      <c r="O21" s="369"/>
      <c r="P21" s="339"/>
      <c r="Q21" s="369"/>
      <c r="R21" s="339"/>
      <c r="S21" s="364"/>
      <c r="T21" s="368"/>
      <c r="U21" s="366"/>
      <c r="V21" s="334"/>
      <c r="W21" s="367"/>
      <c r="X21" s="365"/>
      <c r="Y21" s="366"/>
      <c r="Z21" s="334"/>
      <c r="AA21" s="364"/>
      <c r="AB21" s="301"/>
      <c r="AC21" s="301"/>
      <c r="AD21" s="301"/>
      <c r="AE21" s="301"/>
      <c r="AF21" s="301"/>
      <c r="AG21" s="244"/>
      <c r="AH21" s="301"/>
      <c r="AI21" s="365"/>
      <c r="AJ21" s="365"/>
      <c r="AK21" s="366"/>
      <c r="AL21" s="365"/>
      <c r="AM21" s="301">
        <v>30</v>
      </c>
      <c r="AN21" s="244">
        <v>24</v>
      </c>
      <c r="AO21" s="248"/>
      <c r="AP21" s="244"/>
      <c r="AQ21" s="244"/>
      <c r="AR21" s="364"/>
      <c r="AS21" s="334"/>
      <c r="AT21" s="334"/>
      <c r="AU21" s="333"/>
      <c r="AV21" s="363"/>
      <c r="AW21" s="239">
        <f>H21+J21+L21+N21+P21+R21+T21+V21+X21+Z21+AB21+AD21+AH21+AF21+AJ21+AL21+AN21+AP21+AR21+AT21+AV21</f>
        <v>24</v>
      </c>
      <c r="AX21" s="332">
        <v>15</v>
      </c>
    </row>
    <row r="22" spans="1:129" ht="20.25" customHeight="1" x14ac:dyDescent="0.2">
      <c r="A22" s="362" t="s">
        <v>315</v>
      </c>
      <c r="B22" s="361"/>
      <c r="C22" s="361"/>
      <c r="D22" s="360"/>
      <c r="E22" s="359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7"/>
      <c r="AW22" s="356"/>
      <c r="AX22" s="355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2"/>
      <c r="DN22" s="232"/>
      <c r="DO22" s="232"/>
      <c r="DP22" s="232"/>
      <c r="DQ22" s="232"/>
      <c r="DR22" s="232"/>
      <c r="DS22" s="232"/>
      <c r="DT22" s="232"/>
      <c r="DU22" s="232"/>
      <c r="DV22" s="232"/>
      <c r="DW22" s="232"/>
      <c r="DX22" s="232"/>
      <c r="DY22" s="232"/>
    </row>
    <row r="23" spans="1:129" ht="15" customHeight="1" x14ac:dyDescent="0.25">
      <c r="A23" s="279">
        <v>1</v>
      </c>
      <c r="B23" s="352" t="s">
        <v>240</v>
      </c>
      <c r="C23" s="352" t="s">
        <v>314</v>
      </c>
      <c r="D23" s="279"/>
      <c r="E23" s="279">
        <v>1999</v>
      </c>
      <c r="F23" s="351" t="s">
        <v>309</v>
      </c>
      <c r="G23" s="261">
        <v>11</v>
      </c>
      <c r="H23" s="261">
        <v>70</v>
      </c>
      <c r="I23" s="261">
        <v>12</v>
      </c>
      <c r="J23" s="261">
        <v>34</v>
      </c>
      <c r="K23" s="354">
        <v>4</v>
      </c>
      <c r="L23" s="353">
        <v>67.5</v>
      </c>
      <c r="M23" s="261">
        <v>2</v>
      </c>
      <c r="N23" s="261">
        <v>72</v>
      </c>
      <c r="O23" s="261">
        <v>3</v>
      </c>
      <c r="P23" s="261">
        <v>93</v>
      </c>
      <c r="Q23" s="261">
        <v>4</v>
      </c>
      <c r="R23" s="261">
        <v>45</v>
      </c>
      <c r="S23" s="261">
        <v>5</v>
      </c>
      <c r="T23" s="261">
        <v>87</v>
      </c>
      <c r="U23" s="261">
        <v>3</v>
      </c>
      <c r="V23" s="261">
        <v>46.5</v>
      </c>
      <c r="W23" s="261">
        <v>2</v>
      </c>
      <c r="X23" s="261">
        <v>96</v>
      </c>
      <c r="Y23" s="261">
        <v>7</v>
      </c>
      <c r="Z23" s="261">
        <v>40.5</v>
      </c>
      <c r="AA23" s="261"/>
      <c r="AB23" s="261"/>
      <c r="AC23" s="261">
        <v>1</v>
      </c>
      <c r="AD23" s="261">
        <v>75</v>
      </c>
      <c r="AE23" s="261">
        <v>1</v>
      </c>
      <c r="AF23" s="261">
        <v>75</v>
      </c>
      <c r="AG23" s="261"/>
      <c r="AH23" s="244"/>
      <c r="AI23" s="261">
        <v>1</v>
      </c>
      <c r="AJ23" s="261">
        <v>75</v>
      </c>
      <c r="AK23" s="261">
        <v>2</v>
      </c>
      <c r="AL23" s="261">
        <v>36</v>
      </c>
      <c r="AM23" s="261">
        <v>1</v>
      </c>
      <c r="AN23" s="261">
        <v>75</v>
      </c>
      <c r="AO23" s="261">
        <v>1</v>
      </c>
      <c r="AP23" s="261">
        <v>100</v>
      </c>
      <c r="AQ23" s="261">
        <v>2</v>
      </c>
      <c r="AR23" s="261">
        <v>48</v>
      </c>
      <c r="AS23" s="261">
        <v>3</v>
      </c>
      <c r="AT23" s="261">
        <v>69.75</v>
      </c>
      <c r="AU23" s="261">
        <v>1</v>
      </c>
      <c r="AV23" s="261">
        <v>37.5</v>
      </c>
      <c r="AW23" s="239">
        <f>H23+J23+L23+N23+P23+R23+T23+V23+X23+Z23+AB23+AD23+AH23+AF23+AJ23+AL23+AN23+AP23+AR23+AT23+AV23</f>
        <v>1242.75</v>
      </c>
      <c r="AX23" s="332">
        <v>1</v>
      </c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232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2"/>
      <c r="DE23" s="232"/>
      <c r="DF23" s="232"/>
      <c r="DG23" s="232"/>
      <c r="DH23" s="232"/>
      <c r="DI23" s="232"/>
      <c r="DJ23" s="232"/>
      <c r="DK23" s="232"/>
      <c r="DL23" s="232"/>
      <c r="DM23" s="232"/>
      <c r="DN23" s="232"/>
      <c r="DO23" s="232"/>
      <c r="DP23" s="232"/>
      <c r="DQ23" s="232"/>
      <c r="DR23" s="232"/>
      <c r="DS23" s="232"/>
      <c r="DT23" s="232"/>
      <c r="DU23" s="232"/>
      <c r="DV23" s="232"/>
      <c r="DW23" s="232"/>
      <c r="DX23" s="232"/>
      <c r="DY23" s="232"/>
    </row>
    <row r="24" spans="1:129" ht="15" customHeight="1" x14ac:dyDescent="0.25">
      <c r="A24" s="336">
        <v>2</v>
      </c>
      <c r="B24" s="352" t="s">
        <v>240</v>
      </c>
      <c r="C24" s="352" t="s">
        <v>313</v>
      </c>
      <c r="D24" s="279"/>
      <c r="E24" s="279">
        <v>2000</v>
      </c>
      <c r="F24" s="351" t="s">
        <v>312</v>
      </c>
      <c r="G24" s="261">
        <v>10</v>
      </c>
      <c r="H24" s="244">
        <v>72</v>
      </c>
      <c r="I24" s="244">
        <v>4</v>
      </c>
      <c r="J24" s="244">
        <v>45</v>
      </c>
      <c r="K24" s="346">
        <v>2</v>
      </c>
      <c r="L24" s="347">
        <v>72</v>
      </c>
      <c r="M24" s="261">
        <v>8</v>
      </c>
      <c r="N24" s="261">
        <v>58.5</v>
      </c>
      <c r="O24" s="244"/>
      <c r="P24" s="244"/>
      <c r="Q24" s="244">
        <v>2</v>
      </c>
      <c r="R24" s="244">
        <v>48</v>
      </c>
      <c r="S24" s="333">
        <v>6</v>
      </c>
      <c r="T24" s="334">
        <v>84</v>
      </c>
      <c r="U24" s="333">
        <v>4</v>
      </c>
      <c r="V24" s="244">
        <v>45</v>
      </c>
      <c r="W24" s="244">
        <v>5</v>
      </c>
      <c r="X24" s="244">
        <v>87</v>
      </c>
      <c r="Y24" s="244">
        <v>9</v>
      </c>
      <c r="Z24" s="244">
        <v>37.5</v>
      </c>
      <c r="AA24" s="261">
        <v>3</v>
      </c>
      <c r="AB24" s="261">
        <v>69.75</v>
      </c>
      <c r="AC24" s="261">
        <v>2</v>
      </c>
      <c r="AD24" s="261">
        <v>72</v>
      </c>
      <c r="AE24" s="261">
        <v>3</v>
      </c>
      <c r="AF24" s="261">
        <v>69.75</v>
      </c>
      <c r="AG24" s="261">
        <v>2</v>
      </c>
      <c r="AH24" s="261">
        <v>72</v>
      </c>
      <c r="AI24" s="244">
        <v>4</v>
      </c>
      <c r="AJ24" s="244">
        <v>67.5</v>
      </c>
      <c r="AK24" s="244">
        <v>3</v>
      </c>
      <c r="AL24" s="244">
        <v>34.869999999999997</v>
      </c>
      <c r="AM24" s="244"/>
      <c r="AN24" s="350"/>
      <c r="AO24" s="245">
        <v>5</v>
      </c>
      <c r="AP24" s="244">
        <v>87</v>
      </c>
      <c r="AQ24" s="244">
        <v>3</v>
      </c>
      <c r="AR24" s="339">
        <v>46.5</v>
      </c>
      <c r="AS24" s="244">
        <v>2</v>
      </c>
      <c r="AT24" s="244">
        <v>72</v>
      </c>
      <c r="AU24" s="244">
        <v>2</v>
      </c>
      <c r="AV24" s="244">
        <v>36</v>
      </c>
      <c r="AW24" s="239">
        <f>H24+J24+L24+N24+P24+R24+T24+V24+X24+Z24+AB24+AD24+AH24+AF24+AJ24+AL24+AN24+AP24+AR24+AT24+AV24</f>
        <v>1176.3699999999999</v>
      </c>
      <c r="AX24" s="332">
        <v>2</v>
      </c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2"/>
      <c r="DG24" s="232"/>
      <c r="DH24" s="232"/>
      <c r="DI24" s="232"/>
      <c r="DJ24" s="232"/>
      <c r="DK24" s="232"/>
      <c r="DL24" s="232"/>
      <c r="DM24" s="232"/>
      <c r="DN24" s="232"/>
      <c r="DO24" s="232"/>
      <c r="DP24" s="232"/>
      <c r="DQ24" s="232"/>
      <c r="DR24" s="232"/>
      <c r="DS24" s="232"/>
      <c r="DT24" s="232"/>
      <c r="DU24" s="232"/>
      <c r="DV24" s="232"/>
      <c r="DW24" s="232"/>
      <c r="DX24" s="232"/>
      <c r="DY24" s="232"/>
    </row>
    <row r="25" spans="1:129" ht="15" customHeight="1" x14ac:dyDescent="0.2">
      <c r="A25" s="279">
        <v>3</v>
      </c>
      <c r="B25" s="349" t="s">
        <v>240</v>
      </c>
      <c r="C25" s="348" t="s">
        <v>311</v>
      </c>
      <c r="D25" s="294"/>
      <c r="E25" s="294">
        <v>1999</v>
      </c>
      <c r="F25" s="294" t="s">
        <v>309</v>
      </c>
      <c r="G25" s="346">
        <v>15</v>
      </c>
      <c r="H25" s="286">
        <v>62</v>
      </c>
      <c r="I25" s="346">
        <v>4</v>
      </c>
      <c r="J25" s="286">
        <v>45</v>
      </c>
      <c r="K25" s="346">
        <v>3</v>
      </c>
      <c r="L25" s="347">
        <v>69.75</v>
      </c>
      <c r="M25" s="261">
        <v>5</v>
      </c>
      <c r="N25" s="261">
        <v>65.25</v>
      </c>
      <c r="O25" s="347">
        <v>4</v>
      </c>
      <c r="P25" s="347">
        <v>90</v>
      </c>
      <c r="Q25" s="347">
        <v>2</v>
      </c>
      <c r="R25" s="347">
        <v>48</v>
      </c>
      <c r="S25" s="346">
        <v>8</v>
      </c>
      <c r="T25" s="347">
        <v>78</v>
      </c>
      <c r="U25" s="346">
        <v>4</v>
      </c>
      <c r="V25" s="286">
        <v>45</v>
      </c>
      <c r="W25" s="347">
        <v>11</v>
      </c>
      <c r="X25" s="347">
        <v>70</v>
      </c>
      <c r="Y25" s="346">
        <v>9</v>
      </c>
      <c r="Z25" s="347">
        <v>37.5</v>
      </c>
      <c r="AA25" s="261">
        <v>1</v>
      </c>
      <c r="AB25" s="261"/>
      <c r="AC25" s="261">
        <v>4</v>
      </c>
      <c r="AD25" s="261">
        <v>67.5</v>
      </c>
      <c r="AE25" s="261">
        <v>2</v>
      </c>
      <c r="AF25" s="261">
        <v>72</v>
      </c>
      <c r="AG25" s="261">
        <v>4</v>
      </c>
      <c r="AH25" s="261">
        <v>67.5</v>
      </c>
      <c r="AI25" s="347">
        <v>3</v>
      </c>
      <c r="AJ25" s="286">
        <v>69.75</v>
      </c>
      <c r="AK25" s="347">
        <v>2</v>
      </c>
      <c r="AL25" s="286">
        <v>36</v>
      </c>
      <c r="AM25" s="286"/>
      <c r="AN25" s="286"/>
      <c r="AO25" s="244">
        <v>4</v>
      </c>
      <c r="AP25" s="244">
        <v>90</v>
      </c>
      <c r="AQ25" s="244">
        <v>2</v>
      </c>
      <c r="AR25" s="244">
        <v>48</v>
      </c>
      <c r="AS25" s="347">
        <v>1</v>
      </c>
      <c r="AT25" s="347">
        <v>75</v>
      </c>
      <c r="AU25" s="346">
        <v>1</v>
      </c>
      <c r="AV25" s="347">
        <v>37.5</v>
      </c>
      <c r="AW25" s="239">
        <f>H25+J25+L25+N25+P25+R25+T25+V25+X25+Z25+AB25+AD25+AH25+AF25+AJ25+AL25+AN25+AP25+AR25+AT25+AV25</f>
        <v>1173.75</v>
      </c>
      <c r="AX25" s="338">
        <v>3</v>
      </c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</row>
    <row r="26" spans="1:129" ht="15" customHeight="1" x14ac:dyDescent="0.2">
      <c r="A26" s="336">
        <v>4</v>
      </c>
      <c r="B26" s="296" t="s">
        <v>236</v>
      </c>
      <c r="C26" s="312" t="s">
        <v>310</v>
      </c>
      <c r="D26" s="294"/>
      <c r="E26" s="294">
        <v>2000</v>
      </c>
      <c r="F26" s="294" t="s">
        <v>309</v>
      </c>
      <c r="G26" s="286">
        <v>12</v>
      </c>
      <c r="H26" s="286">
        <v>68</v>
      </c>
      <c r="I26" s="286">
        <v>8</v>
      </c>
      <c r="J26" s="286">
        <v>39</v>
      </c>
      <c r="K26" s="346">
        <v>1</v>
      </c>
      <c r="L26" s="347">
        <v>75</v>
      </c>
      <c r="M26" s="261">
        <v>4</v>
      </c>
      <c r="N26" s="261">
        <v>67.5</v>
      </c>
      <c r="O26" s="286">
        <v>2</v>
      </c>
      <c r="P26" s="286">
        <v>96</v>
      </c>
      <c r="Q26" s="286">
        <v>3</v>
      </c>
      <c r="R26" s="286">
        <v>46.5</v>
      </c>
      <c r="S26" s="346">
        <v>1</v>
      </c>
      <c r="T26" s="347">
        <v>100</v>
      </c>
      <c r="U26" s="346">
        <v>2</v>
      </c>
      <c r="V26" s="286">
        <v>48</v>
      </c>
      <c r="W26" s="286">
        <v>6</v>
      </c>
      <c r="X26" s="286">
        <v>84</v>
      </c>
      <c r="Y26" s="286">
        <v>6</v>
      </c>
      <c r="Z26" s="286">
        <v>42</v>
      </c>
      <c r="AA26" s="261">
        <v>2</v>
      </c>
      <c r="AB26" s="261">
        <v>72</v>
      </c>
      <c r="AC26" s="261">
        <v>3</v>
      </c>
      <c r="AD26" s="261">
        <v>69.75</v>
      </c>
      <c r="AE26" s="261">
        <v>4</v>
      </c>
      <c r="AF26" s="261">
        <v>67.5</v>
      </c>
      <c r="AG26" s="261">
        <v>1</v>
      </c>
      <c r="AH26" s="261">
        <v>75</v>
      </c>
      <c r="AI26" s="286">
        <v>2</v>
      </c>
      <c r="AJ26" s="286">
        <v>72</v>
      </c>
      <c r="AK26" s="286">
        <v>1</v>
      </c>
      <c r="AL26" s="261">
        <v>37.5</v>
      </c>
      <c r="AM26" s="244">
        <v>4</v>
      </c>
      <c r="AN26" s="244">
        <v>67.5</v>
      </c>
      <c r="AO26" s="345"/>
      <c r="AP26" s="344"/>
      <c r="AQ26" s="244"/>
      <c r="AR26" s="244"/>
      <c r="AS26" s="286"/>
      <c r="AT26" s="286"/>
      <c r="AU26" s="286"/>
      <c r="AV26" s="286"/>
      <c r="AW26" s="239">
        <f>H26+J26+L26+N26+P26+R26+T26+V26+X26+Z26+AB26+AD26+AH26+AF26+AJ26+AL26+AN26+AP26+AR26+AT26+AV26</f>
        <v>1127.25</v>
      </c>
      <c r="AX26" s="332">
        <v>4</v>
      </c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/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2"/>
      <c r="DE26" s="232"/>
      <c r="DF26" s="232"/>
      <c r="DG26" s="232"/>
      <c r="DH26" s="232"/>
      <c r="DI26" s="232"/>
      <c r="DJ26" s="232"/>
      <c r="DK26" s="232"/>
      <c r="DL26" s="232"/>
      <c r="DM26" s="232"/>
      <c r="DN26" s="232"/>
      <c r="DO26" s="232"/>
      <c r="DP26" s="232"/>
      <c r="DQ26" s="232"/>
      <c r="DR26" s="232"/>
      <c r="DS26" s="232"/>
      <c r="DT26" s="232"/>
      <c r="DU26" s="232"/>
      <c r="DV26" s="232"/>
      <c r="DW26" s="232"/>
      <c r="DX26" s="232"/>
      <c r="DY26" s="232"/>
    </row>
    <row r="27" spans="1:129" ht="15" customHeight="1" x14ac:dyDescent="0.25">
      <c r="A27" s="279">
        <v>5</v>
      </c>
      <c r="B27" s="343" t="s">
        <v>245</v>
      </c>
      <c r="C27" s="343" t="s">
        <v>308</v>
      </c>
      <c r="D27" s="318"/>
      <c r="E27" s="318">
        <v>1999</v>
      </c>
      <c r="F27" s="342" t="s">
        <v>298</v>
      </c>
      <c r="G27" s="244">
        <v>25</v>
      </c>
      <c r="H27" s="244">
        <v>42</v>
      </c>
      <c r="I27" s="244">
        <v>11</v>
      </c>
      <c r="J27" s="244">
        <v>34</v>
      </c>
      <c r="K27" s="244">
        <v>7</v>
      </c>
      <c r="L27" s="244">
        <v>60.75</v>
      </c>
      <c r="M27" s="261">
        <v>9</v>
      </c>
      <c r="N27" s="261">
        <v>56.25</v>
      </c>
      <c r="O27" s="244">
        <v>7</v>
      </c>
      <c r="P27" s="244">
        <v>81</v>
      </c>
      <c r="Q27" s="244">
        <v>3</v>
      </c>
      <c r="R27" s="244">
        <v>46.5</v>
      </c>
      <c r="S27" s="244">
        <v>11</v>
      </c>
      <c r="T27" s="244">
        <v>70</v>
      </c>
      <c r="U27" s="244">
        <v>6</v>
      </c>
      <c r="V27" s="244">
        <v>42</v>
      </c>
      <c r="W27" s="244">
        <v>15</v>
      </c>
      <c r="X27" s="244">
        <v>62</v>
      </c>
      <c r="Y27" s="244">
        <v>2</v>
      </c>
      <c r="Z27" s="244">
        <v>48</v>
      </c>
      <c r="AA27" s="261"/>
      <c r="AB27" s="261"/>
      <c r="AC27" s="261">
        <v>5</v>
      </c>
      <c r="AD27" s="261">
        <v>65.25</v>
      </c>
      <c r="AE27" s="261">
        <v>5</v>
      </c>
      <c r="AF27" s="261">
        <v>65.25</v>
      </c>
      <c r="AG27" s="261">
        <v>3</v>
      </c>
      <c r="AH27" s="261">
        <v>69.75</v>
      </c>
      <c r="AI27" s="244">
        <v>12</v>
      </c>
      <c r="AJ27" s="244">
        <v>51</v>
      </c>
      <c r="AK27" s="244">
        <v>1</v>
      </c>
      <c r="AL27" s="244">
        <v>37.5</v>
      </c>
      <c r="AM27" s="244">
        <v>11</v>
      </c>
      <c r="AN27" s="244">
        <v>52.5</v>
      </c>
      <c r="AO27" s="330"/>
      <c r="AP27" s="329"/>
      <c r="AQ27" s="244"/>
      <c r="AR27" s="244"/>
      <c r="AS27" s="244">
        <v>4</v>
      </c>
      <c r="AT27" s="244">
        <v>67.5</v>
      </c>
      <c r="AU27" s="244">
        <v>3</v>
      </c>
      <c r="AV27" s="244">
        <v>34.869999999999997</v>
      </c>
      <c r="AW27" s="239">
        <f>H27+J27+L27+N27+P27+R27+T27+V27+X27+Z27+AB27+AD27+AH27+AF27+AJ27+AL27+AN27+AP27+AR27+AT27+AV27</f>
        <v>986.12</v>
      </c>
      <c r="AX27" s="332">
        <v>5</v>
      </c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/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2"/>
      <c r="DE27" s="232"/>
      <c r="DF27" s="232"/>
      <c r="DG27" s="232"/>
      <c r="DH27" s="232"/>
      <c r="DI27" s="232"/>
      <c r="DJ27" s="232"/>
      <c r="DK27" s="232"/>
      <c r="DL27" s="232"/>
      <c r="DM27" s="232"/>
      <c r="DN27" s="232"/>
      <c r="DO27" s="232"/>
      <c r="DP27" s="232"/>
      <c r="DQ27" s="232"/>
      <c r="DR27" s="232"/>
      <c r="DS27" s="232"/>
      <c r="DT27" s="232"/>
      <c r="DU27" s="232"/>
      <c r="DV27" s="232"/>
      <c r="DW27" s="232"/>
      <c r="DX27" s="232"/>
      <c r="DY27" s="232"/>
    </row>
    <row r="28" spans="1:129" ht="15" customHeight="1" x14ac:dyDescent="0.2">
      <c r="A28" s="336">
        <v>6</v>
      </c>
      <c r="B28" s="255" t="s">
        <v>274</v>
      </c>
      <c r="C28" s="295" t="s">
        <v>307</v>
      </c>
      <c r="D28" s="293"/>
      <c r="E28" s="293">
        <v>2001</v>
      </c>
      <c r="F28" s="293">
        <v>3</v>
      </c>
      <c r="G28" s="244">
        <v>21</v>
      </c>
      <c r="H28" s="244">
        <v>50</v>
      </c>
      <c r="I28" s="244">
        <v>13</v>
      </c>
      <c r="J28" s="244">
        <v>33</v>
      </c>
      <c r="K28" s="244">
        <v>6</v>
      </c>
      <c r="L28" s="244">
        <v>63</v>
      </c>
      <c r="M28" s="261"/>
      <c r="N28" s="261"/>
      <c r="O28" s="244">
        <v>6</v>
      </c>
      <c r="P28" s="244">
        <v>84</v>
      </c>
      <c r="Q28" s="244"/>
      <c r="R28" s="244"/>
      <c r="S28" s="333"/>
      <c r="T28" s="334"/>
      <c r="U28" s="333"/>
      <c r="V28" s="244"/>
      <c r="W28" s="244">
        <v>12</v>
      </c>
      <c r="X28" s="244">
        <v>68</v>
      </c>
      <c r="Y28" s="244">
        <v>6</v>
      </c>
      <c r="Z28" s="244">
        <v>42</v>
      </c>
      <c r="AA28" s="261">
        <v>4</v>
      </c>
      <c r="AB28" s="261">
        <v>67.5</v>
      </c>
      <c r="AC28" s="261">
        <v>6</v>
      </c>
      <c r="AD28" s="261">
        <v>63</v>
      </c>
      <c r="AE28" s="261"/>
      <c r="AF28" s="261"/>
      <c r="AG28" s="261"/>
      <c r="AH28" s="261"/>
      <c r="AI28" s="244"/>
      <c r="AJ28" s="244"/>
      <c r="AK28" s="244"/>
      <c r="AL28" s="261"/>
      <c r="AM28" s="244"/>
      <c r="AN28" s="244"/>
      <c r="AO28" s="261"/>
      <c r="AP28" s="261"/>
      <c r="AQ28" s="244"/>
      <c r="AR28" s="244"/>
      <c r="AS28" s="244"/>
      <c r="AT28" s="244"/>
      <c r="AU28" s="244"/>
      <c r="AV28" s="244"/>
      <c r="AW28" s="239">
        <f>H28+J28+L28+N28+P28+R28+T28+V28+X28+Z28+AB28+AD28+AH28+AF28+AJ28+AL28+AN28+AP28+AR28+AT28+AV28</f>
        <v>470.5</v>
      </c>
      <c r="AX28" s="338">
        <v>6</v>
      </c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2"/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2"/>
      <c r="DE28" s="232"/>
      <c r="DF28" s="232"/>
      <c r="DG28" s="232"/>
      <c r="DH28" s="232"/>
      <c r="DI28" s="232"/>
      <c r="DJ28" s="232"/>
      <c r="DK28" s="232"/>
      <c r="DL28" s="232"/>
      <c r="DM28" s="232"/>
      <c r="DN28" s="232"/>
      <c r="DO28" s="232"/>
      <c r="DP28" s="232"/>
      <c r="DQ28" s="232"/>
      <c r="DR28" s="232"/>
      <c r="DS28" s="232"/>
      <c r="DT28" s="232"/>
      <c r="DU28" s="232"/>
      <c r="DV28" s="232"/>
      <c r="DW28" s="232"/>
      <c r="DX28" s="232"/>
      <c r="DY28" s="232"/>
    </row>
    <row r="29" spans="1:129" ht="15" customHeight="1" x14ac:dyDescent="0.2">
      <c r="A29" s="279">
        <v>7</v>
      </c>
      <c r="B29" s="272" t="s">
        <v>245</v>
      </c>
      <c r="C29" s="289" t="s">
        <v>306</v>
      </c>
      <c r="D29" s="288"/>
      <c r="E29" s="288">
        <v>2001</v>
      </c>
      <c r="F29" s="288">
        <v>3</v>
      </c>
      <c r="G29" s="244">
        <v>27</v>
      </c>
      <c r="H29" s="244">
        <v>38</v>
      </c>
      <c r="I29" s="244">
        <v>10</v>
      </c>
      <c r="J29" s="244">
        <v>36</v>
      </c>
      <c r="K29" s="244">
        <v>8</v>
      </c>
      <c r="L29" s="244">
        <v>58.5</v>
      </c>
      <c r="M29" s="261">
        <v>10</v>
      </c>
      <c r="N29" s="261">
        <v>54</v>
      </c>
      <c r="O29" s="244">
        <v>8</v>
      </c>
      <c r="P29" s="244">
        <v>78</v>
      </c>
      <c r="Q29" s="244"/>
      <c r="R29" s="244"/>
      <c r="S29" s="333"/>
      <c r="T29" s="334"/>
      <c r="U29" s="333"/>
      <c r="V29" s="244"/>
      <c r="W29" s="244"/>
      <c r="X29" s="244"/>
      <c r="Y29" s="244"/>
      <c r="Z29" s="244"/>
      <c r="AA29" s="261"/>
      <c r="AB29" s="261"/>
      <c r="AC29" s="261"/>
      <c r="AD29" s="261"/>
      <c r="AE29" s="261"/>
      <c r="AF29" s="261"/>
      <c r="AG29" s="261"/>
      <c r="AH29" s="261"/>
      <c r="AI29" s="244"/>
      <c r="AJ29" s="244"/>
      <c r="AK29" s="244"/>
      <c r="AL29" s="244"/>
      <c r="AM29" s="244">
        <v>25</v>
      </c>
      <c r="AN29" s="244">
        <v>31.5</v>
      </c>
      <c r="AO29" s="341"/>
      <c r="AP29" s="341"/>
      <c r="AQ29" s="244"/>
      <c r="AR29" s="244"/>
      <c r="AS29" s="244"/>
      <c r="AT29" s="244"/>
      <c r="AU29" s="244"/>
      <c r="AV29" s="244"/>
      <c r="AW29" s="239">
        <f>H29+J29+L29+N29+P29+R29+T29+V29+X29+Z29+AB29+AD29+AH29+AF29+AJ29+AL29+AN29+AP29+AR29+AT29+AV29</f>
        <v>296</v>
      </c>
      <c r="AX29" s="332">
        <v>7</v>
      </c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2"/>
      <c r="CT29" s="232"/>
      <c r="CU29" s="232"/>
      <c r="CV29" s="232"/>
      <c r="CW29" s="232"/>
      <c r="CX29" s="232"/>
      <c r="CY29" s="232"/>
      <c r="CZ29" s="232"/>
      <c r="DA29" s="232"/>
      <c r="DB29" s="232"/>
      <c r="DC29" s="232"/>
      <c r="DD29" s="232"/>
      <c r="DE29" s="232"/>
      <c r="DF29" s="232"/>
      <c r="DG29" s="232"/>
      <c r="DH29" s="232"/>
      <c r="DI29" s="232"/>
      <c r="DJ29" s="232"/>
      <c r="DK29" s="232"/>
      <c r="DL29" s="232"/>
      <c r="DM29" s="232"/>
      <c r="DN29" s="232"/>
      <c r="DO29" s="232"/>
      <c r="DP29" s="232"/>
      <c r="DQ29" s="232"/>
      <c r="DR29" s="232"/>
      <c r="DS29" s="232"/>
      <c r="DT29" s="232"/>
      <c r="DU29" s="232"/>
      <c r="DV29" s="232"/>
      <c r="DW29" s="232"/>
      <c r="DX29" s="232"/>
      <c r="DY29" s="232"/>
    </row>
    <row r="30" spans="1:129" ht="15" customHeight="1" x14ac:dyDescent="0.25">
      <c r="A30" s="336">
        <v>8</v>
      </c>
      <c r="B30" s="337" t="s">
        <v>245</v>
      </c>
      <c r="C30" s="337" t="s">
        <v>305</v>
      </c>
      <c r="D30" s="336"/>
      <c r="E30" s="336">
        <v>2000</v>
      </c>
      <c r="F30" s="335" t="s">
        <v>300</v>
      </c>
      <c r="G30" s="244">
        <v>28</v>
      </c>
      <c r="H30" s="244">
        <v>36</v>
      </c>
      <c r="I30" s="244">
        <v>11</v>
      </c>
      <c r="J30" s="244">
        <v>34</v>
      </c>
      <c r="K30" s="333">
        <v>9</v>
      </c>
      <c r="L30" s="334">
        <v>56.25</v>
      </c>
      <c r="M30" s="261"/>
      <c r="N30" s="261"/>
      <c r="O30" s="244"/>
      <c r="P30" s="244"/>
      <c r="Q30" s="244"/>
      <c r="R30" s="244"/>
      <c r="S30" s="333"/>
      <c r="T30" s="334"/>
      <c r="U30" s="333"/>
      <c r="V30" s="244"/>
      <c r="W30" s="244"/>
      <c r="X30" s="244"/>
      <c r="Y30" s="244"/>
      <c r="Z30" s="244"/>
      <c r="AA30" s="261"/>
      <c r="AB30" s="261"/>
      <c r="AC30" s="261"/>
      <c r="AD30" s="261"/>
      <c r="AE30" s="261"/>
      <c r="AF30" s="261"/>
      <c r="AG30" s="261"/>
      <c r="AH30" s="261"/>
      <c r="AI30" s="244"/>
      <c r="AJ30" s="244"/>
      <c r="AK30" s="244"/>
      <c r="AL30" s="244"/>
      <c r="AM30" s="244"/>
      <c r="AN30" s="244"/>
      <c r="AO30" s="330"/>
      <c r="AP30" s="329"/>
      <c r="AQ30" s="244"/>
      <c r="AR30" s="244"/>
      <c r="AS30" s="244"/>
      <c r="AT30" s="244"/>
      <c r="AU30" s="244"/>
      <c r="AV30" s="244"/>
      <c r="AW30" s="239">
        <f>H30+J30+L30+N30+P30+R30+T30+V30+X30+Z30+AB30+AD30+AH30+AF30+AJ30+AL30+AN30+AP30+AR30+AT30+AV30</f>
        <v>126.25</v>
      </c>
      <c r="AX30" s="332">
        <v>8</v>
      </c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  <c r="CM30" s="232"/>
      <c r="CN30" s="232"/>
      <c r="CO30" s="232"/>
      <c r="CP30" s="232"/>
      <c r="CQ30" s="232"/>
      <c r="CR30" s="232"/>
      <c r="CS30" s="232"/>
      <c r="CT30" s="232"/>
      <c r="CU30" s="232"/>
      <c r="CV30" s="232"/>
      <c r="CW30" s="232"/>
      <c r="CX30" s="232"/>
      <c r="CY30" s="232"/>
      <c r="CZ30" s="232"/>
      <c r="DA30" s="232"/>
      <c r="DB30" s="232"/>
      <c r="DC30" s="232"/>
      <c r="DD30" s="232"/>
      <c r="DE30" s="232"/>
      <c r="DF30" s="232"/>
      <c r="DG30" s="232"/>
      <c r="DH30" s="232"/>
      <c r="DI30" s="232"/>
      <c r="DJ30" s="232"/>
      <c r="DK30" s="232"/>
      <c r="DL30" s="232"/>
      <c r="DM30" s="232"/>
      <c r="DN30" s="232"/>
      <c r="DO30" s="232"/>
      <c r="DP30" s="232"/>
      <c r="DQ30" s="232"/>
      <c r="DR30" s="232"/>
      <c r="DS30" s="232"/>
      <c r="DT30" s="232"/>
      <c r="DU30" s="232"/>
      <c r="DV30" s="232"/>
      <c r="DW30" s="232"/>
      <c r="DX30" s="232"/>
      <c r="DY30" s="232"/>
    </row>
    <row r="31" spans="1:129" ht="15" customHeight="1" x14ac:dyDescent="0.25">
      <c r="A31" s="279">
        <v>9</v>
      </c>
      <c r="B31" s="337" t="s">
        <v>274</v>
      </c>
      <c r="C31" s="337" t="s">
        <v>304</v>
      </c>
      <c r="D31" s="336"/>
      <c r="E31" s="336">
        <v>2001</v>
      </c>
      <c r="F31" s="335" t="s">
        <v>298</v>
      </c>
      <c r="G31" s="244"/>
      <c r="H31" s="244"/>
      <c r="I31" s="244"/>
      <c r="J31" s="244"/>
      <c r="K31" s="244">
        <v>10</v>
      </c>
      <c r="L31" s="244">
        <v>54</v>
      </c>
      <c r="M31" s="261"/>
      <c r="N31" s="261"/>
      <c r="O31" s="244">
        <v>10</v>
      </c>
      <c r="P31" s="244">
        <v>72</v>
      </c>
      <c r="Q31" s="244"/>
      <c r="R31" s="244"/>
      <c r="S31" s="333"/>
      <c r="T31" s="334"/>
      <c r="U31" s="333"/>
      <c r="V31" s="244"/>
      <c r="W31" s="244"/>
      <c r="X31" s="244"/>
      <c r="Y31" s="244"/>
      <c r="Z31" s="244"/>
      <c r="AA31" s="261"/>
      <c r="AB31" s="261"/>
      <c r="AC31" s="261"/>
      <c r="AD31" s="261"/>
      <c r="AE31" s="261"/>
      <c r="AF31" s="261"/>
      <c r="AG31" s="261"/>
      <c r="AH31" s="261"/>
      <c r="AI31" s="244"/>
      <c r="AJ31" s="244"/>
      <c r="AK31" s="244"/>
      <c r="AL31" s="244"/>
      <c r="AM31" s="244"/>
      <c r="AN31" s="244"/>
      <c r="AO31" s="330"/>
      <c r="AP31" s="329"/>
      <c r="AQ31" s="244"/>
      <c r="AR31" s="244"/>
      <c r="AS31" s="244"/>
      <c r="AT31" s="244"/>
      <c r="AU31" s="244"/>
      <c r="AV31" s="244"/>
      <c r="AW31" s="239">
        <f>H31+J31+L31+N31+P31+R31+T31+V31+X31+Z31+AB31+AD31+AH31+AF31+AJ31+AL31+AN31+AP31+AR31+AT31+AV31</f>
        <v>126</v>
      </c>
      <c r="AX31" s="338">
        <v>9</v>
      </c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  <c r="CM31" s="232"/>
      <c r="CN31" s="232"/>
      <c r="CO31" s="232"/>
      <c r="CP31" s="232"/>
      <c r="CQ31" s="232"/>
      <c r="CR31" s="232"/>
      <c r="CS31" s="232"/>
      <c r="CT31" s="232"/>
      <c r="CU31" s="232"/>
      <c r="CV31" s="232"/>
      <c r="CW31" s="232"/>
      <c r="CX31" s="232"/>
      <c r="CY31" s="232"/>
      <c r="CZ31" s="232"/>
      <c r="DA31" s="232"/>
      <c r="DB31" s="232"/>
      <c r="DC31" s="232"/>
      <c r="DD31" s="232"/>
      <c r="DE31" s="232"/>
      <c r="DF31" s="232"/>
      <c r="DG31" s="232"/>
      <c r="DH31" s="232"/>
      <c r="DI31" s="232"/>
      <c r="DJ31" s="232"/>
      <c r="DK31" s="232"/>
      <c r="DL31" s="232"/>
      <c r="DM31" s="232"/>
      <c r="DN31" s="232"/>
      <c r="DO31" s="232"/>
      <c r="DP31" s="232"/>
      <c r="DQ31" s="232"/>
      <c r="DR31" s="232"/>
      <c r="DS31" s="232"/>
      <c r="DT31" s="232"/>
      <c r="DU31" s="232"/>
      <c r="DV31" s="232"/>
      <c r="DW31" s="232"/>
      <c r="DX31" s="232"/>
      <c r="DY31" s="232"/>
    </row>
    <row r="32" spans="1:129" ht="15" customHeight="1" x14ac:dyDescent="0.25">
      <c r="A32" s="279">
        <v>10</v>
      </c>
      <c r="B32" s="337" t="s">
        <v>274</v>
      </c>
      <c r="C32" s="255" t="s">
        <v>303</v>
      </c>
      <c r="D32" s="340"/>
      <c r="E32" s="340">
        <v>1999</v>
      </c>
      <c r="F32" s="335" t="s">
        <v>298</v>
      </c>
      <c r="G32" s="333"/>
      <c r="H32" s="244"/>
      <c r="I32" s="333"/>
      <c r="J32" s="244"/>
      <c r="K32" s="339"/>
      <c r="L32" s="339"/>
      <c r="M32" s="261"/>
      <c r="N32" s="261"/>
      <c r="O32" s="339"/>
      <c r="P32" s="339"/>
      <c r="Q32" s="339"/>
      <c r="R32" s="339"/>
      <c r="S32" s="333"/>
      <c r="T32" s="334"/>
      <c r="U32" s="333"/>
      <c r="V32" s="244"/>
      <c r="W32" s="334"/>
      <c r="X32" s="334"/>
      <c r="Y32" s="333"/>
      <c r="Z32" s="334"/>
      <c r="AA32" s="261"/>
      <c r="AB32" s="261"/>
      <c r="AC32" s="261"/>
      <c r="AD32" s="261"/>
      <c r="AE32" s="261"/>
      <c r="AF32" s="261"/>
      <c r="AG32" s="261"/>
      <c r="AH32" s="261"/>
      <c r="AI32" s="339">
        <v>13</v>
      </c>
      <c r="AJ32" s="339">
        <v>49.5</v>
      </c>
      <c r="AK32" s="339">
        <v>8</v>
      </c>
      <c r="AL32" s="244">
        <v>29.25</v>
      </c>
      <c r="AM32" s="244"/>
      <c r="AN32" s="244"/>
      <c r="AO32" s="330"/>
      <c r="AP32" s="329"/>
      <c r="AQ32" s="244"/>
      <c r="AR32" s="244"/>
      <c r="AS32" s="334"/>
      <c r="AT32" s="334"/>
      <c r="AU32" s="333"/>
      <c r="AV32" s="334"/>
      <c r="AW32" s="239">
        <f>H32+J32+L32+N32+P32+R32+T32+V32+X32+Z32+AB32+AD32+AH32+AF32+AJ32+AL32+AN32+AP32+AR32+AT32+AV32</f>
        <v>78.75</v>
      </c>
      <c r="AX32" s="332">
        <v>10</v>
      </c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  <c r="CM32" s="232"/>
      <c r="CN32" s="232"/>
      <c r="CO32" s="232"/>
      <c r="CP32" s="232"/>
      <c r="CQ32" s="232"/>
      <c r="CR32" s="232"/>
      <c r="CS32" s="232"/>
      <c r="CT32" s="232"/>
      <c r="CU32" s="232"/>
      <c r="CV32" s="232"/>
      <c r="CW32" s="232"/>
      <c r="CX32" s="232"/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  <c r="DI32" s="232"/>
      <c r="DJ32" s="232"/>
      <c r="DK32" s="232"/>
      <c r="DL32" s="232"/>
      <c r="DM32" s="232"/>
      <c r="DN32" s="232"/>
      <c r="DO32" s="232"/>
      <c r="DP32" s="232"/>
      <c r="DQ32" s="232"/>
      <c r="DR32" s="232"/>
      <c r="DS32" s="232"/>
      <c r="DT32" s="232"/>
      <c r="DU32" s="232"/>
      <c r="DV32" s="232"/>
      <c r="DW32" s="232"/>
      <c r="DX32" s="232"/>
      <c r="DY32" s="232"/>
    </row>
    <row r="33" spans="1:130" ht="15" customHeight="1" x14ac:dyDescent="0.25">
      <c r="A33" s="279">
        <v>11</v>
      </c>
      <c r="B33" s="337" t="s">
        <v>274</v>
      </c>
      <c r="C33" s="337" t="s">
        <v>302</v>
      </c>
      <c r="D33" s="336"/>
      <c r="E33" s="336">
        <v>2000</v>
      </c>
      <c r="F33" s="335" t="s">
        <v>300</v>
      </c>
      <c r="G33" s="244"/>
      <c r="H33" s="244"/>
      <c r="I33" s="244"/>
      <c r="J33" s="244"/>
      <c r="K33" s="333"/>
      <c r="L33" s="334"/>
      <c r="M33" s="261"/>
      <c r="N33" s="261"/>
      <c r="O33" s="244"/>
      <c r="P33" s="244"/>
      <c r="Q33" s="244"/>
      <c r="R33" s="244"/>
      <c r="S33" s="333"/>
      <c r="T33" s="334"/>
      <c r="U33" s="333"/>
      <c r="V33" s="244"/>
      <c r="W33" s="244"/>
      <c r="X33" s="244"/>
      <c r="Y33" s="244"/>
      <c r="Z33" s="244"/>
      <c r="AA33" s="261"/>
      <c r="AB33" s="261"/>
      <c r="AC33" s="261"/>
      <c r="AD33" s="261"/>
      <c r="AE33" s="261"/>
      <c r="AF33" s="261"/>
      <c r="AG33" s="261"/>
      <c r="AH33" s="261"/>
      <c r="AI33" s="244">
        <v>15</v>
      </c>
      <c r="AJ33" s="244">
        <v>46.5</v>
      </c>
      <c r="AK33" s="244">
        <v>8</v>
      </c>
      <c r="AL33" s="244">
        <v>29.25</v>
      </c>
      <c r="AM33" s="244"/>
      <c r="AN33" s="244"/>
      <c r="AO33" s="330"/>
      <c r="AP33" s="329"/>
      <c r="AQ33" s="244"/>
      <c r="AR33" s="244"/>
      <c r="AS33" s="244"/>
      <c r="AT33" s="244"/>
      <c r="AU33" s="244"/>
      <c r="AV33" s="244"/>
      <c r="AW33" s="239">
        <f>H33+J33+L33+N33+P33+R33+T33+V33+X33+Z33+AB33+AD33+AH33+AF33+AJ33+AL33+AN33+AP33+AR33+AT33+AV33</f>
        <v>75.75</v>
      </c>
      <c r="AX33" s="332">
        <v>11</v>
      </c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2"/>
      <c r="CL33" s="232"/>
      <c r="CM33" s="232"/>
      <c r="CN33" s="232"/>
      <c r="CO33" s="232"/>
      <c r="CP33" s="232"/>
      <c r="CQ33" s="232"/>
      <c r="CR33" s="232"/>
      <c r="CS33" s="232"/>
      <c r="CT33" s="232"/>
      <c r="CU33" s="232"/>
      <c r="CV33" s="232"/>
      <c r="CW33" s="232"/>
      <c r="CX33" s="232"/>
      <c r="CY33" s="232"/>
      <c r="CZ33" s="232"/>
      <c r="DA33" s="232"/>
      <c r="DB33" s="232"/>
      <c r="DC33" s="232"/>
      <c r="DD33" s="232"/>
      <c r="DE33" s="232"/>
      <c r="DF33" s="232"/>
      <c r="DG33" s="232"/>
      <c r="DH33" s="232"/>
      <c r="DI33" s="232"/>
      <c r="DJ33" s="232"/>
      <c r="DK33" s="232"/>
      <c r="DL33" s="232"/>
      <c r="DM33" s="232"/>
      <c r="DN33" s="232"/>
      <c r="DO33" s="232"/>
      <c r="DP33" s="232"/>
      <c r="DQ33" s="232"/>
      <c r="DR33" s="232"/>
      <c r="DS33" s="232"/>
      <c r="DT33" s="232"/>
      <c r="DU33" s="232"/>
      <c r="DV33" s="232"/>
      <c r="DW33" s="232"/>
      <c r="DX33" s="232"/>
      <c r="DY33" s="232"/>
    </row>
    <row r="34" spans="1:130" ht="15" customHeight="1" x14ac:dyDescent="0.25">
      <c r="A34" s="279">
        <v>12</v>
      </c>
      <c r="B34" s="337" t="s">
        <v>274</v>
      </c>
      <c r="C34" s="337" t="s">
        <v>301</v>
      </c>
      <c r="D34" s="336"/>
      <c r="E34" s="336">
        <v>2000</v>
      </c>
      <c r="F34" s="335" t="s">
        <v>300</v>
      </c>
      <c r="G34" s="244"/>
      <c r="H34" s="244"/>
      <c r="I34" s="244"/>
      <c r="J34" s="244"/>
      <c r="K34" s="333"/>
      <c r="L34" s="334"/>
      <c r="M34" s="261"/>
      <c r="N34" s="261"/>
      <c r="O34" s="244">
        <v>9</v>
      </c>
      <c r="P34" s="244">
        <v>75</v>
      </c>
      <c r="Q34" s="244"/>
      <c r="R34" s="244"/>
      <c r="S34" s="333"/>
      <c r="T34" s="334"/>
      <c r="U34" s="333"/>
      <c r="V34" s="244"/>
      <c r="W34" s="244"/>
      <c r="X34" s="244"/>
      <c r="Y34" s="244"/>
      <c r="Z34" s="244"/>
      <c r="AA34" s="261"/>
      <c r="AB34" s="261"/>
      <c r="AC34" s="261"/>
      <c r="AD34" s="261"/>
      <c r="AE34" s="261"/>
      <c r="AF34" s="261"/>
      <c r="AG34" s="261"/>
      <c r="AH34" s="261"/>
      <c r="AI34" s="244"/>
      <c r="AJ34" s="244"/>
      <c r="AK34" s="244"/>
      <c r="AL34" s="244"/>
      <c r="AM34" s="244"/>
      <c r="AN34" s="244"/>
      <c r="AO34" s="330"/>
      <c r="AP34" s="329"/>
      <c r="AQ34" s="244"/>
      <c r="AR34" s="244"/>
      <c r="AS34" s="244"/>
      <c r="AT34" s="244"/>
      <c r="AU34" s="244"/>
      <c r="AV34" s="244"/>
      <c r="AW34" s="239">
        <f>H34+J34+L34+N34+P34+R34+T34+V34+X34+Z34+AB34+AD34+AH34+AF34+AJ34+AL34+AN34+AP34+AR34+AT34+AV34</f>
        <v>75</v>
      </c>
      <c r="AX34" s="338">
        <v>12</v>
      </c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2"/>
      <c r="CI34" s="232"/>
      <c r="CJ34" s="232"/>
      <c r="CK34" s="232"/>
      <c r="CL34" s="232"/>
      <c r="CM34" s="232"/>
      <c r="CN34" s="232"/>
      <c r="CO34" s="232"/>
      <c r="CP34" s="232"/>
      <c r="CQ34" s="232"/>
      <c r="CR34" s="232"/>
      <c r="CS34" s="232"/>
      <c r="CT34" s="232"/>
      <c r="CU34" s="232"/>
      <c r="CV34" s="232"/>
      <c r="CW34" s="232"/>
      <c r="CX34" s="232"/>
      <c r="CY34" s="232"/>
      <c r="CZ34" s="232"/>
      <c r="DA34" s="232"/>
      <c r="DB34" s="232"/>
      <c r="DC34" s="232"/>
      <c r="DD34" s="232"/>
      <c r="DE34" s="232"/>
      <c r="DF34" s="232"/>
      <c r="DG34" s="232"/>
      <c r="DH34" s="232"/>
      <c r="DI34" s="232"/>
      <c r="DJ34" s="232"/>
      <c r="DK34" s="232"/>
      <c r="DL34" s="232"/>
      <c r="DM34" s="232"/>
      <c r="DN34" s="232"/>
      <c r="DO34" s="232"/>
      <c r="DP34" s="232"/>
      <c r="DQ34" s="232"/>
      <c r="DR34" s="232"/>
      <c r="DS34" s="232"/>
      <c r="DT34" s="232"/>
      <c r="DU34" s="232"/>
      <c r="DV34" s="232"/>
      <c r="DW34" s="232"/>
      <c r="DX34" s="232"/>
      <c r="DY34" s="232"/>
    </row>
    <row r="35" spans="1:130" ht="15" customHeight="1" x14ac:dyDescent="0.25">
      <c r="A35" s="336">
        <v>13</v>
      </c>
      <c r="B35" s="337" t="s">
        <v>274</v>
      </c>
      <c r="C35" s="337" t="s">
        <v>299</v>
      </c>
      <c r="D35" s="336"/>
      <c r="E35" s="336">
        <v>2000</v>
      </c>
      <c r="F35" s="335" t="s">
        <v>298</v>
      </c>
      <c r="G35" s="244"/>
      <c r="H35" s="244"/>
      <c r="I35" s="244"/>
      <c r="J35" s="244"/>
      <c r="K35" s="333"/>
      <c r="L35" s="334"/>
      <c r="M35" s="261"/>
      <c r="N35" s="261"/>
      <c r="O35" s="244"/>
      <c r="P35" s="244"/>
      <c r="Q35" s="244"/>
      <c r="R35" s="244"/>
      <c r="S35" s="333"/>
      <c r="T35" s="334"/>
      <c r="U35" s="333"/>
      <c r="V35" s="244"/>
      <c r="W35" s="244"/>
      <c r="X35" s="244"/>
      <c r="Y35" s="244"/>
      <c r="Z35" s="244"/>
      <c r="AA35" s="261"/>
      <c r="AB35" s="261"/>
      <c r="AC35" s="261"/>
      <c r="AD35" s="261"/>
      <c r="AE35" s="261"/>
      <c r="AF35" s="261"/>
      <c r="AG35" s="261"/>
      <c r="AH35" s="261"/>
      <c r="AI35" s="244"/>
      <c r="AJ35" s="244"/>
      <c r="AK35" s="244">
        <v>4</v>
      </c>
      <c r="AL35" s="244">
        <v>33.75</v>
      </c>
      <c r="AM35" s="244"/>
      <c r="AN35" s="244"/>
      <c r="AO35" s="330"/>
      <c r="AP35" s="329"/>
      <c r="AQ35" s="244"/>
      <c r="AR35" s="244"/>
      <c r="AS35" s="244"/>
      <c r="AT35" s="244"/>
      <c r="AU35" s="244"/>
      <c r="AV35" s="244"/>
      <c r="AW35" s="239">
        <f>H35+J35+L35+N35+P35+R35+T35+V35+X35+Z35+AB35+AD35+AH35+AF35+AJ35+AL35+AN35+AP35+AR35+AT35+AV35</f>
        <v>33.75</v>
      </c>
      <c r="AX35" s="332">
        <v>13</v>
      </c>
      <c r="AZ35" s="232"/>
      <c r="BA35" s="232"/>
      <c r="BB35" s="232"/>
      <c r="BC35" s="232"/>
      <c r="BD35" s="232"/>
      <c r="BE35" s="232"/>
      <c r="BF35" s="232"/>
      <c r="BG35" s="232"/>
      <c r="BH35" s="232"/>
      <c r="BI35" s="232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32"/>
      <c r="BX35" s="232"/>
      <c r="BY35" s="232"/>
      <c r="BZ35" s="232"/>
      <c r="CA35" s="232"/>
      <c r="CB35" s="232"/>
      <c r="CC35" s="232"/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2"/>
      <c r="DE35" s="232"/>
      <c r="DF35" s="232"/>
      <c r="DG35" s="232"/>
      <c r="DH35" s="232"/>
      <c r="DI35" s="232"/>
      <c r="DJ35" s="232"/>
      <c r="DK35" s="232"/>
      <c r="DL35" s="232"/>
      <c r="DM35" s="232"/>
      <c r="DN35" s="232"/>
      <c r="DO35" s="232"/>
      <c r="DP35" s="232"/>
      <c r="DQ35" s="232"/>
      <c r="DR35" s="232"/>
      <c r="DS35" s="232"/>
      <c r="DT35" s="232"/>
      <c r="DU35" s="232"/>
      <c r="DV35" s="232"/>
      <c r="DW35" s="232"/>
      <c r="DX35" s="232"/>
      <c r="DY35" s="232"/>
    </row>
    <row r="36" spans="1:130" ht="23.25" customHeight="1" thickBot="1" x14ac:dyDescent="0.3">
      <c r="A36" s="298"/>
      <c r="B36" s="297" t="s">
        <v>297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1"/>
      <c r="AY36" s="331"/>
      <c r="AZ36" s="232"/>
      <c r="BA36" s="232"/>
      <c r="BB36" s="232"/>
      <c r="BC36" s="232"/>
      <c r="BD36" s="232"/>
      <c r="BE36" s="232"/>
      <c r="BF36" s="232"/>
      <c r="BG36" s="232"/>
      <c r="BH36" s="232"/>
      <c r="BI36" s="23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32"/>
      <c r="BX36" s="232"/>
      <c r="BY36" s="232"/>
      <c r="BZ36" s="232"/>
      <c r="CA36" s="232"/>
      <c r="CB36" s="232"/>
      <c r="CC36" s="232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2"/>
      <c r="CQ36" s="232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2"/>
      <c r="DC36" s="232"/>
      <c r="DD36" s="232"/>
      <c r="DE36" s="232"/>
      <c r="DF36" s="232"/>
      <c r="DG36" s="232"/>
      <c r="DH36" s="232"/>
      <c r="DI36" s="232"/>
      <c r="DJ36" s="232"/>
      <c r="DK36" s="232"/>
      <c r="DL36" s="232"/>
      <c r="DM36" s="232"/>
      <c r="DN36" s="232"/>
      <c r="DO36" s="232"/>
      <c r="DP36" s="232"/>
      <c r="DQ36" s="232"/>
      <c r="DR36" s="232"/>
      <c r="DS36" s="232"/>
      <c r="DT36" s="232"/>
      <c r="DU36" s="232"/>
      <c r="DV36" s="232"/>
      <c r="DW36" s="232"/>
      <c r="DX36" s="232"/>
      <c r="DY36" s="232"/>
    </row>
    <row r="37" spans="1:130" s="256" customFormat="1" ht="18.75" customHeight="1" x14ac:dyDescent="0.2">
      <c r="A37" s="273">
        <v>1</v>
      </c>
      <c r="B37" s="272" t="s">
        <v>245</v>
      </c>
      <c r="C37" s="289" t="s">
        <v>296</v>
      </c>
      <c r="D37" s="288"/>
      <c r="E37" s="288">
        <v>2002</v>
      </c>
      <c r="F37" s="279">
        <v>2</v>
      </c>
      <c r="G37" s="275">
        <v>19</v>
      </c>
      <c r="H37" s="260">
        <v>54</v>
      </c>
      <c r="I37" s="275">
        <v>10</v>
      </c>
      <c r="J37" s="260">
        <v>36</v>
      </c>
      <c r="K37" s="258">
        <v>3</v>
      </c>
      <c r="L37" s="258">
        <v>69.75</v>
      </c>
      <c r="M37" s="260">
        <v>1</v>
      </c>
      <c r="N37" s="260">
        <v>75</v>
      </c>
      <c r="O37" s="258">
        <v>2</v>
      </c>
      <c r="P37" s="258">
        <v>72</v>
      </c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60"/>
      <c r="AB37" s="260"/>
      <c r="AC37" s="260"/>
      <c r="AD37" s="260"/>
      <c r="AE37" s="260"/>
      <c r="AF37" s="260"/>
      <c r="AG37" s="260"/>
      <c r="AH37" s="260"/>
      <c r="AI37" s="258"/>
      <c r="AJ37" s="258"/>
      <c r="AK37" s="258"/>
      <c r="AL37" s="258"/>
      <c r="AM37" s="260">
        <v>16</v>
      </c>
      <c r="AN37" s="260">
        <v>45</v>
      </c>
      <c r="AO37" s="330"/>
      <c r="AP37" s="329"/>
      <c r="AQ37" s="260"/>
      <c r="AR37" s="260"/>
      <c r="AS37" s="258"/>
      <c r="AT37" s="258"/>
      <c r="AU37" s="275"/>
      <c r="AV37" s="258"/>
      <c r="AW37" s="239">
        <f>H37+J37+L37+N37+P37+R37+T37+V37+X37+Z37+AB37+AD37+AH37+AF37+AJ37+AL37+AN37+AP37+AR37+AT37+AV37</f>
        <v>351.75</v>
      </c>
      <c r="AX37" s="327">
        <v>1</v>
      </c>
      <c r="AY37" s="323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314"/>
    </row>
    <row r="38" spans="1:130" s="230" customFormat="1" ht="18.75" hidden="1" customHeight="1" x14ac:dyDescent="0.2">
      <c r="A38" s="320">
        <v>2</v>
      </c>
      <c r="B38" s="296"/>
      <c r="C38" s="312"/>
      <c r="D38" s="294"/>
      <c r="E38" s="294"/>
      <c r="F38" s="294"/>
      <c r="G38" s="310"/>
      <c r="H38" s="291"/>
      <c r="I38" s="310"/>
      <c r="J38" s="291"/>
      <c r="K38" s="309"/>
      <c r="L38" s="309"/>
      <c r="M38" s="291"/>
      <c r="N38" s="291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291"/>
      <c r="AB38" s="291"/>
      <c r="AC38" s="291"/>
      <c r="AD38" s="291"/>
      <c r="AE38" s="291"/>
      <c r="AF38" s="291"/>
      <c r="AG38" s="291"/>
      <c r="AH38" s="291"/>
      <c r="AI38" s="309"/>
      <c r="AJ38" s="309"/>
      <c r="AK38" s="309"/>
      <c r="AL38" s="309"/>
      <c r="AM38" s="291"/>
      <c r="AN38" s="291"/>
      <c r="AO38" s="326"/>
      <c r="AP38" s="325"/>
      <c r="AQ38" s="291"/>
      <c r="AR38" s="291"/>
      <c r="AS38" s="309"/>
      <c r="AT38" s="309"/>
      <c r="AU38" s="310"/>
      <c r="AV38" s="309"/>
      <c r="AW38" s="239">
        <f>H38+J38+L38+N38+P38+R38+T38+V38+X38+Z38+AB38+AD38+AH38+AF38+AJ38+AL38+AN38+AP38+AR38+AT38+AV38</f>
        <v>0</v>
      </c>
      <c r="AX38" s="328"/>
      <c r="AY38" s="323"/>
    </row>
    <row r="39" spans="1:130" s="230" customFormat="1" ht="18.75" customHeight="1" x14ac:dyDescent="0.2">
      <c r="A39" s="320">
        <v>2</v>
      </c>
      <c r="B39" s="255" t="s">
        <v>240</v>
      </c>
      <c r="C39" s="313" t="s">
        <v>295</v>
      </c>
      <c r="D39" s="293"/>
      <c r="E39" s="293">
        <v>2002</v>
      </c>
      <c r="F39" s="294">
        <v>3</v>
      </c>
      <c r="G39" s="310"/>
      <c r="H39" s="291"/>
      <c r="I39" s="310"/>
      <c r="J39" s="291"/>
      <c r="K39" s="309"/>
      <c r="L39" s="309"/>
      <c r="M39" s="291"/>
      <c r="N39" s="291"/>
      <c r="O39" s="309">
        <v>3</v>
      </c>
      <c r="P39" s="309">
        <v>46.5</v>
      </c>
      <c r="Q39" s="309">
        <v>2</v>
      </c>
      <c r="R39" s="309">
        <v>24</v>
      </c>
      <c r="S39" s="309"/>
      <c r="T39" s="309"/>
      <c r="U39" s="309"/>
      <c r="V39" s="309"/>
      <c r="W39" s="309"/>
      <c r="X39" s="309"/>
      <c r="Y39" s="309"/>
      <c r="Z39" s="309"/>
      <c r="AA39" s="291">
        <v>7</v>
      </c>
      <c r="AB39" s="244">
        <v>60.75</v>
      </c>
      <c r="AC39" s="291"/>
      <c r="AD39" s="244"/>
      <c r="AE39" s="291">
        <v>5</v>
      </c>
      <c r="AF39" s="244">
        <v>65.25</v>
      </c>
      <c r="AG39" s="291"/>
      <c r="AH39" s="286"/>
      <c r="AI39" s="309"/>
      <c r="AJ39" s="309"/>
      <c r="AK39" s="309"/>
      <c r="AL39" s="309"/>
      <c r="AM39" s="291"/>
      <c r="AN39" s="291"/>
      <c r="AO39" s="326"/>
      <c r="AP39" s="325"/>
      <c r="AQ39" s="291"/>
      <c r="AR39" s="291"/>
      <c r="AS39" s="309"/>
      <c r="AT39" s="309"/>
      <c r="AU39" s="310"/>
      <c r="AV39" s="309"/>
      <c r="AW39" s="239">
        <f>H39+J39+L39+N39+P39+R39+T39+V39+X39+Z39+AB39+AD39+AH39+AF39+AJ39+AL39+AN39+AP39+AR39+AT39+AV39</f>
        <v>196.5</v>
      </c>
      <c r="AX39" s="308">
        <v>2</v>
      </c>
      <c r="AY39" s="323"/>
    </row>
    <row r="40" spans="1:130" s="230" customFormat="1" ht="18.75" customHeight="1" x14ac:dyDescent="0.2">
      <c r="A40" s="320">
        <v>3</v>
      </c>
      <c r="B40" s="296" t="s">
        <v>274</v>
      </c>
      <c r="C40" s="312" t="s">
        <v>294</v>
      </c>
      <c r="D40" s="294"/>
      <c r="E40" s="294">
        <v>2002</v>
      </c>
      <c r="F40" s="294" t="s">
        <v>231</v>
      </c>
      <c r="G40" s="310"/>
      <c r="H40" s="291"/>
      <c r="I40" s="310"/>
      <c r="J40" s="291"/>
      <c r="K40" s="309"/>
      <c r="L40" s="309"/>
      <c r="M40" s="291"/>
      <c r="N40" s="291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291"/>
      <c r="AB40" s="291"/>
      <c r="AC40" s="291"/>
      <c r="AD40" s="291"/>
      <c r="AE40" s="291"/>
      <c r="AF40" s="291"/>
      <c r="AG40" s="291"/>
      <c r="AH40" s="291"/>
      <c r="AI40" s="309"/>
      <c r="AJ40" s="309"/>
      <c r="AK40" s="309"/>
      <c r="AL40" s="309"/>
      <c r="AM40" s="291"/>
      <c r="AN40" s="291"/>
      <c r="AO40" s="311">
        <v>6</v>
      </c>
      <c r="AP40" s="286">
        <v>42</v>
      </c>
      <c r="AQ40" s="291">
        <v>2</v>
      </c>
      <c r="AR40" s="291">
        <v>24</v>
      </c>
      <c r="AS40" s="309"/>
      <c r="AT40" s="309"/>
      <c r="AU40" s="310"/>
      <c r="AV40" s="309"/>
      <c r="AW40" s="239">
        <f>H40+J40+L40+N40+P40+R40+T40+V40+X40+Z40+AB40+AD40+AH40+AF40+AJ40+AL40+AN40+AP40+AR40+AT40+AV40</f>
        <v>66</v>
      </c>
      <c r="AX40" s="327">
        <v>3</v>
      </c>
      <c r="AY40" s="323"/>
    </row>
    <row r="41" spans="1:130" s="230" customFormat="1" ht="18.75" customHeight="1" x14ac:dyDescent="0.2">
      <c r="A41" s="320">
        <v>4</v>
      </c>
      <c r="B41" s="296" t="s">
        <v>236</v>
      </c>
      <c r="C41" s="312" t="s">
        <v>293</v>
      </c>
      <c r="D41" s="294"/>
      <c r="E41" s="294">
        <v>2002</v>
      </c>
      <c r="F41" s="294">
        <v>3</v>
      </c>
      <c r="G41" s="310"/>
      <c r="H41" s="291"/>
      <c r="I41" s="310"/>
      <c r="J41" s="291"/>
      <c r="K41" s="309">
        <v>9</v>
      </c>
      <c r="L41" s="309">
        <v>56.25</v>
      </c>
      <c r="M41" s="291"/>
      <c r="N41" s="291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291"/>
      <c r="AB41" s="291"/>
      <c r="AC41" s="291"/>
      <c r="AD41" s="291"/>
      <c r="AE41" s="291"/>
      <c r="AF41" s="291"/>
      <c r="AG41" s="291"/>
      <c r="AH41" s="291"/>
      <c r="AI41" s="309"/>
      <c r="AJ41" s="309"/>
      <c r="AK41" s="309"/>
      <c r="AL41" s="309"/>
      <c r="AM41" s="291"/>
      <c r="AN41" s="291"/>
      <c r="AO41" s="326"/>
      <c r="AP41" s="325"/>
      <c r="AQ41" s="291"/>
      <c r="AR41" s="291"/>
      <c r="AS41" s="309"/>
      <c r="AT41" s="309"/>
      <c r="AU41" s="310"/>
      <c r="AV41" s="309"/>
      <c r="AW41" s="239">
        <f>H41+J41+L41+N41+P41+R41+T41+V41+X41+Z41+AB41+AD41+AH41+AF41+AJ41+AL41+AN41+AP41+AR41+AT41+AV41</f>
        <v>56.25</v>
      </c>
      <c r="AX41" s="327">
        <v>4</v>
      </c>
      <c r="AY41" s="323"/>
    </row>
    <row r="42" spans="1:130" s="230" customFormat="1" ht="18.75" customHeight="1" x14ac:dyDescent="0.2">
      <c r="A42" s="320">
        <v>5</v>
      </c>
      <c r="B42" s="296" t="s">
        <v>233</v>
      </c>
      <c r="C42" s="312" t="s">
        <v>292</v>
      </c>
      <c r="D42" s="294"/>
      <c r="E42" s="294">
        <v>2002</v>
      </c>
      <c r="F42" s="294">
        <v>3</v>
      </c>
      <c r="G42" s="310"/>
      <c r="H42" s="291"/>
      <c r="I42" s="310"/>
      <c r="J42" s="291"/>
      <c r="K42" s="309"/>
      <c r="L42" s="309"/>
      <c r="M42" s="291"/>
      <c r="N42" s="291"/>
      <c r="O42" s="309">
        <v>11</v>
      </c>
      <c r="P42" s="309">
        <v>52.5</v>
      </c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291"/>
      <c r="AB42" s="291"/>
      <c r="AC42" s="291"/>
      <c r="AD42" s="291"/>
      <c r="AE42" s="291"/>
      <c r="AF42" s="291"/>
      <c r="AG42" s="291"/>
      <c r="AH42" s="291"/>
      <c r="AI42" s="309"/>
      <c r="AJ42" s="309"/>
      <c r="AK42" s="309"/>
      <c r="AL42" s="309"/>
      <c r="AM42" s="291"/>
      <c r="AN42" s="291"/>
      <c r="AO42" s="326"/>
      <c r="AP42" s="325"/>
      <c r="AQ42" s="291"/>
      <c r="AR42" s="291"/>
      <c r="AS42" s="309"/>
      <c r="AT42" s="309"/>
      <c r="AU42" s="310"/>
      <c r="AV42" s="309"/>
      <c r="AW42" s="239">
        <f>H42+J42+L42+N42+P42+R42+T42+V42+X42+Z42+AB42+AD42+AH42+AF42+AJ42+AL42+AN42+AP42+AR42+AT42+AV42</f>
        <v>52.5</v>
      </c>
      <c r="AX42" s="324">
        <v>5</v>
      </c>
      <c r="AY42" s="323"/>
    </row>
    <row r="43" spans="1:130" s="230" customFormat="1" ht="18.75" hidden="1" customHeight="1" x14ac:dyDescent="0.25">
      <c r="A43" s="320"/>
      <c r="B43" s="296"/>
      <c r="C43" s="322"/>
      <c r="D43" s="294"/>
      <c r="E43" s="294"/>
      <c r="F43" s="294"/>
      <c r="G43" s="317"/>
      <c r="H43" s="291"/>
      <c r="I43" s="317"/>
      <c r="J43" s="291"/>
      <c r="K43" s="309"/>
      <c r="L43" s="309"/>
      <c r="M43" s="291"/>
      <c r="N43" s="291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291"/>
      <c r="AB43" s="291"/>
      <c r="AC43" s="291"/>
      <c r="AD43" s="291"/>
      <c r="AE43" s="291"/>
      <c r="AF43" s="291"/>
      <c r="AG43" s="291"/>
      <c r="AH43" s="291"/>
      <c r="AI43" s="309"/>
      <c r="AJ43" s="309"/>
      <c r="AK43" s="309"/>
      <c r="AL43" s="309"/>
      <c r="AM43" s="291"/>
      <c r="AN43" s="291"/>
      <c r="AO43" s="319"/>
      <c r="AP43" s="318"/>
      <c r="AQ43" s="291"/>
      <c r="AR43" s="291"/>
      <c r="AS43" s="309"/>
      <c r="AT43" s="309"/>
      <c r="AU43" s="317"/>
      <c r="AV43" s="309"/>
      <c r="AW43" s="321"/>
      <c r="AX43" s="308"/>
    </row>
    <row r="44" spans="1:130" s="230" customFormat="1" ht="18.75" hidden="1" customHeight="1" x14ac:dyDescent="0.25">
      <c r="A44" s="320"/>
      <c r="B44" s="255"/>
      <c r="C44" s="295"/>
      <c r="D44" s="293"/>
      <c r="E44" s="293"/>
      <c r="F44" s="294"/>
      <c r="G44" s="317"/>
      <c r="H44" s="291"/>
      <c r="I44" s="317"/>
      <c r="J44" s="291"/>
      <c r="K44" s="309"/>
      <c r="L44" s="309"/>
      <c r="M44" s="291"/>
      <c r="N44" s="291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291"/>
      <c r="AB44" s="291"/>
      <c r="AC44" s="291"/>
      <c r="AD44" s="291"/>
      <c r="AE44" s="291"/>
      <c r="AF44" s="291"/>
      <c r="AG44" s="291"/>
      <c r="AH44" s="291"/>
      <c r="AI44" s="309"/>
      <c r="AJ44" s="309"/>
      <c r="AK44" s="309"/>
      <c r="AL44" s="309"/>
      <c r="AM44" s="291"/>
      <c r="AN44" s="291"/>
      <c r="AO44" s="319"/>
      <c r="AP44" s="318"/>
      <c r="AQ44" s="291"/>
      <c r="AR44" s="291"/>
      <c r="AS44" s="309"/>
      <c r="AT44" s="309"/>
      <c r="AU44" s="317"/>
      <c r="AV44" s="309"/>
      <c r="AW44" s="321"/>
      <c r="AX44" s="308"/>
    </row>
    <row r="45" spans="1:130" s="256" customFormat="1" ht="18.75" hidden="1" customHeight="1" x14ac:dyDescent="0.25">
      <c r="A45" s="320"/>
      <c r="B45" s="296"/>
      <c r="C45" s="312"/>
      <c r="D45" s="294"/>
      <c r="E45" s="294"/>
      <c r="F45" s="294"/>
      <c r="G45" s="317"/>
      <c r="H45" s="291"/>
      <c r="I45" s="317"/>
      <c r="J45" s="291"/>
      <c r="K45" s="309"/>
      <c r="L45" s="309"/>
      <c r="M45" s="291"/>
      <c r="N45" s="291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291"/>
      <c r="AB45" s="291"/>
      <c r="AC45" s="291"/>
      <c r="AD45" s="291"/>
      <c r="AE45" s="291"/>
      <c r="AF45" s="291"/>
      <c r="AG45" s="291"/>
      <c r="AH45" s="291"/>
      <c r="AI45" s="309"/>
      <c r="AJ45" s="309"/>
      <c r="AK45" s="309"/>
      <c r="AL45" s="309"/>
      <c r="AM45" s="291"/>
      <c r="AN45" s="291"/>
      <c r="AO45" s="319"/>
      <c r="AP45" s="318"/>
      <c r="AQ45" s="291"/>
      <c r="AR45" s="291"/>
      <c r="AS45" s="309"/>
      <c r="AT45" s="309"/>
      <c r="AU45" s="317"/>
      <c r="AV45" s="309"/>
      <c r="AW45" s="316"/>
      <c r="AX45" s="315"/>
      <c r="AY45" s="230"/>
      <c r="AZ45" s="230"/>
      <c r="BA45" s="230"/>
      <c r="BB45" s="230"/>
      <c r="BC45" s="230"/>
      <c r="BD45" s="230"/>
      <c r="BE45" s="230"/>
      <c r="BF45" s="230"/>
      <c r="BG45" s="230"/>
      <c r="BH45" s="314"/>
    </row>
    <row r="46" spans="1:130" ht="18.75" customHeight="1" x14ac:dyDescent="0.25">
      <c r="A46" s="297" t="s">
        <v>291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2"/>
      <c r="AW46" s="282"/>
      <c r="AX46" s="281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</row>
    <row r="47" spans="1:130" s="230" customFormat="1" ht="20.25" customHeight="1" x14ac:dyDescent="0.2">
      <c r="A47" s="273">
        <v>1</v>
      </c>
      <c r="B47" s="255" t="s">
        <v>240</v>
      </c>
      <c r="C47" s="313" t="s">
        <v>290</v>
      </c>
      <c r="D47" s="293"/>
      <c r="E47" s="293">
        <v>2003</v>
      </c>
      <c r="F47" s="293">
        <v>2</v>
      </c>
      <c r="G47" s="303"/>
      <c r="H47" s="243"/>
      <c r="I47" s="303"/>
      <c r="J47" s="243"/>
      <c r="K47" s="241">
        <v>2</v>
      </c>
      <c r="L47" s="241">
        <v>72</v>
      </c>
      <c r="M47" s="243">
        <v>2</v>
      </c>
      <c r="N47" s="243">
        <v>72</v>
      </c>
      <c r="O47" s="241">
        <v>1</v>
      </c>
      <c r="P47" s="241">
        <v>75</v>
      </c>
      <c r="Q47" s="241">
        <v>2</v>
      </c>
      <c r="R47" s="241">
        <v>36</v>
      </c>
      <c r="S47" s="241">
        <v>10</v>
      </c>
      <c r="T47" s="241">
        <v>36</v>
      </c>
      <c r="U47" s="241">
        <v>3</v>
      </c>
      <c r="V47" s="241">
        <v>23.25</v>
      </c>
      <c r="W47" s="241"/>
      <c r="X47" s="241"/>
      <c r="Y47" s="241"/>
      <c r="Z47" s="241"/>
      <c r="AA47" s="243">
        <v>2</v>
      </c>
      <c r="AB47" s="261">
        <v>72</v>
      </c>
      <c r="AC47" s="243">
        <v>1</v>
      </c>
      <c r="AD47" s="261">
        <v>75</v>
      </c>
      <c r="AE47" s="243">
        <v>1</v>
      </c>
      <c r="AF47" s="286">
        <v>75</v>
      </c>
      <c r="AG47" s="243">
        <v>3</v>
      </c>
      <c r="AH47" s="260">
        <v>69.75</v>
      </c>
      <c r="AI47" s="241">
        <v>9</v>
      </c>
      <c r="AJ47" s="241">
        <v>56.25</v>
      </c>
      <c r="AK47" s="241">
        <v>5</v>
      </c>
      <c r="AL47" s="241">
        <v>32.630000000000003</v>
      </c>
      <c r="AM47" s="243">
        <v>18</v>
      </c>
      <c r="AN47" s="243">
        <v>42</v>
      </c>
      <c r="AO47" s="245">
        <v>3</v>
      </c>
      <c r="AP47" s="244">
        <v>69.75</v>
      </c>
      <c r="AQ47" s="243">
        <v>2</v>
      </c>
      <c r="AR47" s="244">
        <v>36</v>
      </c>
      <c r="AS47" s="241">
        <v>3</v>
      </c>
      <c r="AT47" s="261">
        <v>69.75</v>
      </c>
      <c r="AU47" s="303">
        <v>3</v>
      </c>
      <c r="AV47" s="244">
        <v>34.869999999999997</v>
      </c>
      <c r="AW47" s="239">
        <f>H47+J47+L47+N47+P47+R47+T47+V47+X47+Z47+AB47+AD47+AH47+AF47+AJ47+AL47+AN47+AP47+AR47+AT47+AV47</f>
        <v>947.25</v>
      </c>
      <c r="AX47" s="308">
        <v>1</v>
      </c>
    </row>
    <row r="48" spans="1:130" s="230" customFormat="1" ht="18.75" customHeight="1" x14ac:dyDescent="0.2">
      <c r="A48" s="273">
        <v>2</v>
      </c>
      <c r="B48" s="255" t="s">
        <v>233</v>
      </c>
      <c r="C48" s="295" t="s">
        <v>289</v>
      </c>
      <c r="D48" s="293"/>
      <c r="E48" s="293">
        <v>2003</v>
      </c>
      <c r="F48" s="293">
        <v>2</v>
      </c>
      <c r="G48" s="303"/>
      <c r="H48" s="243"/>
      <c r="I48" s="303"/>
      <c r="J48" s="243"/>
      <c r="K48" s="241">
        <v>7</v>
      </c>
      <c r="L48" s="241">
        <v>60.75</v>
      </c>
      <c r="M48" s="243">
        <v>9</v>
      </c>
      <c r="N48" s="243">
        <v>56.25</v>
      </c>
      <c r="O48" s="241">
        <v>9</v>
      </c>
      <c r="P48" s="241">
        <v>56.25</v>
      </c>
      <c r="Q48" s="241">
        <v>3</v>
      </c>
      <c r="R48" s="241">
        <v>34.869999999999997</v>
      </c>
      <c r="S48" s="241">
        <v>1</v>
      </c>
      <c r="T48" s="241">
        <v>50</v>
      </c>
      <c r="U48" s="241">
        <v>2</v>
      </c>
      <c r="V48" s="241">
        <v>24</v>
      </c>
      <c r="W48" s="241"/>
      <c r="X48" s="241"/>
      <c r="Y48" s="241"/>
      <c r="Z48" s="241"/>
      <c r="AA48" s="243">
        <v>1</v>
      </c>
      <c r="AB48" s="244">
        <v>75</v>
      </c>
      <c r="AC48" s="243">
        <v>2</v>
      </c>
      <c r="AD48" s="260">
        <v>72</v>
      </c>
      <c r="AE48" s="243">
        <v>3</v>
      </c>
      <c r="AF48" s="244">
        <v>69.75</v>
      </c>
      <c r="AG48" s="243">
        <v>2</v>
      </c>
      <c r="AH48" s="244">
        <v>72</v>
      </c>
      <c r="AI48" s="241">
        <v>10</v>
      </c>
      <c r="AJ48" s="241">
        <v>54</v>
      </c>
      <c r="AK48" s="241">
        <v>7</v>
      </c>
      <c r="AL48" s="241">
        <v>30.38</v>
      </c>
      <c r="AM48" s="243">
        <v>9</v>
      </c>
      <c r="AN48" s="243">
        <v>56.25</v>
      </c>
      <c r="AO48" s="245">
        <v>1</v>
      </c>
      <c r="AP48" s="244">
        <v>75</v>
      </c>
      <c r="AQ48" s="243">
        <v>1</v>
      </c>
      <c r="AR48" s="244">
        <v>37.5</v>
      </c>
      <c r="AS48" s="241">
        <v>9</v>
      </c>
      <c r="AT48" s="241">
        <v>56.25</v>
      </c>
      <c r="AU48" s="303">
        <v>7</v>
      </c>
      <c r="AV48" s="241">
        <v>30.37</v>
      </c>
      <c r="AW48" s="239">
        <f>H48+J48+L48+N48+P48+R48+T48+V48+X48+Z48+AB48+AD48+AH48+AF48+AJ48+AL48+AN48+AP48+AR48+AT48+AV48</f>
        <v>910.62</v>
      </c>
      <c r="AX48" s="238">
        <v>2</v>
      </c>
    </row>
    <row r="49" spans="1:50" s="230" customFormat="1" ht="18.75" customHeight="1" x14ac:dyDescent="0.2">
      <c r="A49" s="273">
        <v>3</v>
      </c>
      <c r="B49" s="255" t="s">
        <v>233</v>
      </c>
      <c r="C49" s="313" t="s">
        <v>288</v>
      </c>
      <c r="D49" s="293"/>
      <c r="E49" s="293">
        <v>2003</v>
      </c>
      <c r="F49" s="293">
        <v>3</v>
      </c>
      <c r="G49" s="303"/>
      <c r="H49" s="243"/>
      <c r="I49" s="303"/>
      <c r="J49" s="243"/>
      <c r="K49" s="241">
        <v>6</v>
      </c>
      <c r="L49" s="241">
        <v>63</v>
      </c>
      <c r="M49" s="243">
        <v>7</v>
      </c>
      <c r="N49" s="243">
        <v>60.75</v>
      </c>
      <c r="O49" s="241">
        <v>8</v>
      </c>
      <c r="P49" s="241">
        <v>58.25</v>
      </c>
      <c r="Q49" s="241">
        <v>4</v>
      </c>
      <c r="R49" s="241">
        <v>33.75</v>
      </c>
      <c r="S49" s="241">
        <v>13</v>
      </c>
      <c r="T49" s="241">
        <v>33</v>
      </c>
      <c r="U49" s="241">
        <v>7</v>
      </c>
      <c r="V49" s="241">
        <v>20.25</v>
      </c>
      <c r="W49" s="241"/>
      <c r="X49" s="241"/>
      <c r="Y49" s="241"/>
      <c r="Z49" s="241"/>
      <c r="AA49" s="243">
        <v>5</v>
      </c>
      <c r="AB49" s="260">
        <v>65.25</v>
      </c>
      <c r="AC49" s="243">
        <v>3</v>
      </c>
      <c r="AD49" s="243">
        <v>69.75</v>
      </c>
      <c r="AE49" s="243"/>
      <c r="AF49" s="260"/>
      <c r="AG49" s="243">
        <v>5</v>
      </c>
      <c r="AH49" s="260">
        <v>65.25</v>
      </c>
      <c r="AI49" s="241">
        <v>8</v>
      </c>
      <c r="AJ49" s="241">
        <v>58.5</v>
      </c>
      <c r="AK49" s="241">
        <v>6</v>
      </c>
      <c r="AL49" s="241">
        <v>31.5</v>
      </c>
      <c r="AM49" s="243">
        <v>22</v>
      </c>
      <c r="AN49" s="243">
        <v>36</v>
      </c>
      <c r="AO49" s="245">
        <v>5</v>
      </c>
      <c r="AP49" s="244">
        <v>65.25</v>
      </c>
      <c r="AQ49" s="243">
        <v>1</v>
      </c>
      <c r="AR49" s="244">
        <v>37.5</v>
      </c>
      <c r="AS49" s="241">
        <v>15</v>
      </c>
      <c r="AT49" s="241">
        <v>46.5</v>
      </c>
      <c r="AU49" s="303">
        <v>7</v>
      </c>
      <c r="AV49" s="241">
        <v>30.37</v>
      </c>
      <c r="AW49" s="239">
        <f>H49+J49+L49+N49+P49+R49+T49+V49+X49+Z49+AB49+AD49+AH49+AF49+AJ49+AL49+AN49+AP49+AR49+AT49+AV49</f>
        <v>774.87</v>
      </c>
      <c r="AX49" s="238">
        <v>3</v>
      </c>
    </row>
    <row r="50" spans="1:50" s="230" customFormat="1" ht="18.75" customHeight="1" x14ac:dyDescent="0.2">
      <c r="A50" s="273">
        <v>4</v>
      </c>
      <c r="B50" s="255" t="s">
        <v>240</v>
      </c>
      <c r="C50" s="295" t="s">
        <v>287</v>
      </c>
      <c r="D50" s="293"/>
      <c r="E50" s="293">
        <v>2003</v>
      </c>
      <c r="F50" s="293">
        <v>2</v>
      </c>
      <c r="G50" s="303"/>
      <c r="H50" s="243"/>
      <c r="I50" s="303"/>
      <c r="J50" s="243"/>
      <c r="K50" s="241">
        <v>5</v>
      </c>
      <c r="L50" s="241">
        <v>65.25</v>
      </c>
      <c r="M50" s="243">
        <v>3</v>
      </c>
      <c r="N50" s="243">
        <v>69.75</v>
      </c>
      <c r="O50" s="241">
        <v>7</v>
      </c>
      <c r="P50" s="241">
        <v>60.75</v>
      </c>
      <c r="Q50" s="241">
        <v>2</v>
      </c>
      <c r="R50" s="241">
        <v>36</v>
      </c>
      <c r="S50" s="241">
        <v>14</v>
      </c>
      <c r="T50" s="241">
        <v>32</v>
      </c>
      <c r="U50" s="241">
        <v>3</v>
      </c>
      <c r="V50" s="241">
        <v>23.25</v>
      </c>
      <c r="W50" s="241"/>
      <c r="X50" s="241"/>
      <c r="Y50" s="241"/>
      <c r="Z50" s="241"/>
      <c r="AA50" s="243">
        <v>3</v>
      </c>
      <c r="AB50" s="244">
        <v>69.75</v>
      </c>
      <c r="AC50" s="243"/>
      <c r="AD50" s="286"/>
      <c r="AE50" s="243"/>
      <c r="AF50" s="260"/>
      <c r="AG50" s="243">
        <v>1</v>
      </c>
      <c r="AH50" s="260">
        <v>75</v>
      </c>
      <c r="AI50" s="241">
        <v>6</v>
      </c>
      <c r="AJ50" s="241">
        <v>63</v>
      </c>
      <c r="AK50" s="241">
        <v>5</v>
      </c>
      <c r="AL50" s="241">
        <v>32.630000000000003</v>
      </c>
      <c r="AM50" s="243">
        <v>26</v>
      </c>
      <c r="AN50" s="243">
        <v>30</v>
      </c>
      <c r="AO50" s="245">
        <v>2</v>
      </c>
      <c r="AP50" s="244">
        <v>72</v>
      </c>
      <c r="AQ50" s="243">
        <v>2</v>
      </c>
      <c r="AR50" s="244">
        <v>36</v>
      </c>
      <c r="AS50" s="241">
        <v>6</v>
      </c>
      <c r="AT50" s="241">
        <v>63</v>
      </c>
      <c r="AU50" s="303">
        <v>2</v>
      </c>
      <c r="AV50" s="286">
        <v>36</v>
      </c>
      <c r="AW50" s="239">
        <f>H50+J50+L50+N50+P50+R50+T50+V50+X50+Z50+AB50+AD50+AH50+AF50+AJ50+AL50+AN50+AP50+AR50+AT50+AV50</f>
        <v>764.38</v>
      </c>
      <c r="AX50" s="308">
        <v>4</v>
      </c>
    </row>
    <row r="51" spans="1:50" s="230" customFormat="1" ht="18.75" customHeight="1" x14ac:dyDescent="0.2">
      <c r="A51" s="273">
        <v>5</v>
      </c>
      <c r="B51" s="255" t="s">
        <v>245</v>
      </c>
      <c r="C51" s="295" t="s">
        <v>286</v>
      </c>
      <c r="D51" s="293"/>
      <c r="E51" s="293">
        <v>2003</v>
      </c>
      <c r="F51" s="293" t="s">
        <v>268</v>
      </c>
      <c r="G51" s="303"/>
      <c r="H51" s="243"/>
      <c r="I51" s="303"/>
      <c r="J51" s="243"/>
      <c r="K51" s="241">
        <v>5</v>
      </c>
      <c r="L51" s="241">
        <v>43.5</v>
      </c>
      <c r="M51" s="243">
        <v>1</v>
      </c>
      <c r="N51" s="243">
        <v>50</v>
      </c>
      <c r="O51" s="241">
        <v>2</v>
      </c>
      <c r="P51" s="241">
        <v>48</v>
      </c>
      <c r="Q51" s="241">
        <v>1</v>
      </c>
      <c r="R51" s="241">
        <v>25</v>
      </c>
      <c r="S51" s="241">
        <v>22</v>
      </c>
      <c r="T51" s="241">
        <v>24</v>
      </c>
      <c r="U51" s="241">
        <v>15</v>
      </c>
      <c r="V51" s="241">
        <v>15.5</v>
      </c>
      <c r="W51" s="241"/>
      <c r="X51" s="241"/>
      <c r="Y51" s="241"/>
      <c r="Z51" s="241"/>
      <c r="AA51" s="243">
        <v>1</v>
      </c>
      <c r="AB51" s="260">
        <v>50</v>
      </c>
      <c r="AC51" s="243">
        <v>4</v>
      </c>
      <c r="AD51" s="244">
        <v>45</v>
      </c>
      <c r="AE51" s="243">
        <v>4</v>
      </c>
      <c r="AF51" s="260">
        <v>45</v>
      </c>
      <c r="AG51" s="243">
        <v>2</v>
      </c>
      <c r="AH51" s="260">
        <v>48</v>
      </c>
      <c r="AI51" s="241">
        <v>13</v>
      </c>
      <c r="AJ51" s="241">
        <v>33</v>
      </c>
      <c r="AK51" s="241">
        <v>18</v>
      </c>
      <c r="AL51" s="241">
        <v>14</v>
      </c>
      <c r="AM51" s="243">
        <v>29</v>
      </c>
      <c r="AN51" s="243">
        <v>25.5</v>
      </c>
      <c r="AO51" s="245">
        <v>6</v>
      </c>
      <c r="AP51" s="244">
        <v>63</v>
      </c>
      <c r="AQ51" s="243">
        <v>4</v>
      </c>
      <c r="AR51" s="244">
        <v>33.75</v>
      </c>
      <c r="AS51" s="241">
        <v>18</v>
      </c>
      <c r="AT51" s="241">
        <v>42</v>
      </c>
      <c r="AU51" s="303">
        <v>10</v>
      </c>
      <c r="AV51" s="241">
        <v>27</v>
      </c>
      <c r="AW51" s="239">
        <f>H51+J51+L51+N51+P51+R51+T51+V51+X51+Z51+AB51+AD51+AH51+AF51+AJ51+AL51+AN51+AP51+AR51+AT51+AV51</f>
        <v>632.25</v>
      </c>
      <c r="AX51" s="238">
        <v>5</v>
      </c>
    </row>
    <row r="52" spans="1:50" s="230" customFormat="1" ht="18.75" customHeight="1" x14ac:dyDescent="0.2">
      <c r="A52" s="273">
        <v>6</v>
      </c>
      <c r="B52" s="255" t="s">
        <v>245</v>
      </c>
      <c r="C52" s="295" t="s">
        <v>285</v>
      </c>
      <c r="D52" s="293"/>
      <c r="E52" s="293">
        <v>2003</v>
      </c>
      <c r="F52" s="293" t="s">
        <v>241</v>
      </c>
      <c r="G52" s="303"/>
      <c r="H52" s="243"/>
      <c r="I52" s="303"/>
      <c r="J52" s="243"/>
      <c r="K52" s="241">
        <v>7</v>
      </c>
      <c r="L52" s="241">
        <v>40.5</v>
      </c>
      <c r="M52" s="243">
        <v>5</v>
      </c>
      <c r="N52" s="243">
        <v>43.5</v>
      </c>
      <c r="O52" s="241">
        <v>4</v>
      </c>
      <c r="P52" s="241">
        <v>45</v>
      </c>
      <c r="Q52" s="241">
        <v>4</v>
      </c>
      <c r="R52" s="241">
        <v>22.5</v>
      </c>
      <c r="S52" s="241">
        <v>24</v>
      </c>
      <c r="T52" s="241">
        <v>22</v>
      </c>
      <c r="U52" s="241">
        <v>10</v>
      </c>
      <c r="V52" s="241">
        <v>18</v>
      </c>
      <c r="W52" s="241"/>
      <c r="X52" s="241"/>
      <c r="Y52" s="241"/>
      <c r="Z52" s="241"/>
      <c r="AA52" s="243">
        <v>2</v>
      </c>
      <c r="AB52" s="260">
        <v>48</v>
      </c>
      <c r="AC52" s="243">
        <v>1</v>
      </c>
      <c r="AD52" s="260">
        <v>50</v>
      </c>
      <c r="AE52" s="243">
        <v>1</v>
      </c>
      <c r="AF52" s="260">
        <v>50</v>
      </c>
      <c r="AG52" s="243">
        <v>3</v>
      </c>
      <c r="AH52" s="243">
        <v>46.5</v>
      </c>
      <c r="AI52" s="241">
        <v>27</v>
      </c>
      <c r="AJ52" s="241">
        <v>19</v>
      </c>
      <c r="AK52" s="241">
        <v>18</v>
      </c>
      <c r="AL52" s="241">
        <v>14</v>
      </c>
      <c r="AM52" s="243"/>
      <c r="AN52" s="243"/>
      <c r="AO52" s="245">
        <v>8</v>
      </c>
      <c r="AP52" s="244">
        <v>58.5</v>
      </c>
      <c r="AQ52" s="243">
        <v>4</v>
      </c>
      <c r="AR52" s="244">
        <v>33.75</v>
      </c>
      <c r="AS52" s="241">
        <v>17</v>
      </c>
      <c r="AT52" s="241">
        <v>43.5</v>
      </c>
      <c r="AU52" s="303">
        <v>10</v>
      </c>
      <c r="AV52" s="241">
        <v>27</v>
      </c>
      <c r="AW52" s="239">
        <f>H52+J52+L52+N52+P52+R52+T52+V52+X52+Z52+AB52+AD52+AH52+AF52+AJ52+AL52+AN52+AP52+AR52+AT52+AV52</f>
        <v>581.75</v>
      </c>
      <c r="AX52" s="238">
        <v>6</v>
      </c>
    </row>
    <row r="53" spans="1:50" s="230" customFormat="1" ht="18.75" customHeight="1" x14ac:dyDescent="0.2">
      <c r="A53" s="273">
        <v>7</v>
      </c>
      <c r="B53" s="255" t="s">
        <v>245</v>
      </c>
      <c r="C53" s="295" t="s">
        <v>284</v>
      </c>
      <c r="D53" s="293"/>
      <c r="E53" s="293">
        <v>2003</v>
      </c>
      <c r="F53" s="293">
        <v>3</v>
      </c>
      <c r="G53" s="303"/>
      <c r="H53" s="243"/>
      <c r="I53" s="303"/>
      <c r="J53" s="243"/>
      <c r="K53" s="241">
        <v>6</v>
      </c>
      <c r="L53" s="241">
        <v>42</v>
      </c>
      <c r="M53" s="243">
        <v>12</v>
      </c>
      <c r="N53" s="243">
        <v>51</v>
      </c>
      <c r="O53" s="241">
        <v>5</v>
      </c>
      <c r="P53" s="241">
        <v>65.25</v>
      </c>
      <c r="Q53" s="241"/>
      <c r="R53" s="241"/>
      <c r="S53" s="241">
        <v>4</v>
      </c>
      <c r="T53" s="241">
        <v>45</v>
      </c>
      <c r="U53" s="241">
        <v>1</v>
      </c>
      <c r="V53" s="241">
        <v>25</v>
      </c>
      <c r="W53" s="241"/>
      <c r="X53" s="241"/>
      <c r="Y53" s="241"/>
      <c r="Z53" s="241"/>
      <c r="AA53" s="243">
        <v>6</v>
      </c>
      <c r="AB53" s="244">
        <v>63</v>
      </c>
      <c r="AC53" s="243">
        <v>6</v>
      </c>
      <c r="AD53" s="243">
        <v>63</v>
      </c>
      <c r="AE53" s="243">
        <v>2</v>
      </c>
      <c r="AF53" s="244">
        <v>72</v>
      </c>
      <c r="AG53" s="243">
        <v>4</v>
      </c>
      <c r="AH53" s="244">
        <v>67.5</v>
      </c>
      <c r="AI53" s="241"/>
      <c r="AJ53" s="241"/>
      <c r="AK53" s="241"/>
      <c r="AL53" s="241"/>
      <c r="AM53" s="243">
        <v>12</v>
      </c>
      <c r="AN53" s="243">
        <v>51</v>
      </c>
      <c r="AO53" s="245"/>
      <c r="AP53" s="244"/>
      <c r="AQ53" s="243"/>
      <c r="AR53" s="243"/>
      <c r="AS53" s="241"/>
      <c r="AT53" s="241"/>
      <c r="AU53" s="303">
        <v>11</v>
      </c>
      <c r="AV53" s="241">
        <v>26.25</v>
      </c>
      <c r="AW53" s="239">
        <f>H53+J53+L53+N53+P53+R53+T53+V53+X53+Z53+AB53+AD53+AH53+AF53+AJ53+AL53+AN53+AP53+AR53+AT53+AV53</f>
        <v>571</v>
      </c>
      <c r="AX53" s="308">
        <v>7</v>
      </c>
    </row>
    <row r="54" spans="1:50" s="230" customFormat="1" ht="18.75" customHeight="1" x14ac:dyDescent="0.2">
      <c r="A54" s="273">
        <v>8</v>
      </c>
      <c r="B54" s="296" t="s">
        <v>233</v>
      </c>
      <c r="C54" s="295" t="s">
        <v>283</v>
      </c>
      <c r="D54" s="294"/>
      <c r="E54" s="294">
        <v>2003</v>
      </c>
      <c r="F54" s="294">
        <v>2</v>
      </c>
      <c r="G54" s="310"/>
      <c r="H54" s="291"/>
      <c r="I54" s="310"/>
      <c r="J54" s="291"/>
      <c r="K54" s="309">
        <v>4</v>
      </c>
      <c r="L54" s="309">
        <v>67.5</v>
      </c>
      <c r="M54" s="291">
        <v>10</v>
      </c>
      <c r="N54" s="291">
        <v>54</v>
      </c>
      <c r="O54" s="309">
        <v>6</v>
      </c>
      <c r="P54" s="309">
        <v>63</v>
      </c>
      <c r="Q54" s="309">
        <v>4</v>
      </c>
      <c r="R54" s="309">
        <v>33.75</v>
      </c>
      <c r="S54" s="309">
        <v>3</v>
      </c>
      <c r="T54" s="309">
        <v>46.5</v>
      </c>
      <c r="U54" s="309">
        <v>2</v>
      </c>
      <c r="V54" s="309">
        <v>24</v>
      </c>
      <c r="W54" s="309"/>
      <c r="X54" s="309"/>
      <c r="Y54" s="309"/>
      <c r="Z54" s="309"/>
      <c r="AA54" s="291">
        <v>4</v>
      </c>
      <c r="AB54" s="291">
        <v>67.5</v>
      </c>
      <c r="AC54" s="291">
        <v>4</v>
      </c>
      <c r="AD54" s="286">
        <v>67.5</v>
      </c>
      <c r="AE54" s="291"/>
      <c r="AF54" s="291"/>
      <c r="AG54" s="291"/>
      <c r="AH54" s="260"/>
      <c r="AI54" s="309">
        <v>7</v>
      </c>
      <c r="AJ54" s="309">
        <v>60.75</v>
      </c>
      <c r="AK54" s="309">
        <v>6</v>
      </c>
      <c r="AL54" s="309">
        <v>31.5</v>
      </c>
      <c r="AM54" s="291">
        <v>15</v>
      </c>
      <c r="AN54" s="291">
        <v>46.5</v>
      </c>
      <c r="AO54" s="311"/>
      <c r="AP54" s="286"/>
      <c r="AQ54" s="291"/>
      <c r="AR54" s="291"/>
      <c r="AS54" s="309"/>
      <c r="AT54" s="309"/>
      <c r="AU54" s="310"/>
      <c r="AV54" s="309"/>
      <c r="AW54" s="239">
        <f>H54+J54+L54+N54+P54+R54+T54+V54+X54+Z54+AB54+AD54+AH54+AF54+AJ54+AL54+AN54+AP54+AR54+AT54+AV54</f>
        <v>562.5</v>
      </c>
      <c r="AX54" s="238">
        <v>8</v>
      </c>
    </row>
    <row r="55" spans="1:50" s="230" customFormat="1" ht="18.75" customHeight="1" x14ac:dyDescent="0.2">
      <c r="A55" s="273">
        <v>9</v>
      </c>
      <c r="B55" s="296" t="s">
        <v>233</v>
      </c>
      <c r="C55" s="295" t="s">
        <v>282</v>
      </c>
      <c r="D55" s="294">
        <v>2003</v>
      </c>
      <c r="E55" s="294">
        <v>2003</v>
      </c>
      <c r="F55" s="294">
        <v>3</v>
      </c>
      <c r="G55" s="310"/>
      <c r="H55" s="291"/>
      <c r="I55" s="310"/>
      <c r="J55" s="291"/>
      <c r="K55" s="309">
        <v>8</v>
      </c>
      <c r="L55" s="309">
        <v>58.5</v>
      </c>
      <c r="M55" s="291">
        <v>11</v>
      </c>
      <c r="N55" s="291">
        <v>52.5</v>
      </c>
      <c r="O55" s="309">
        <v>12</v>
      </c>
      <c r="P55" s="309">
        <v>51</v>
      </c>
      <c r="Q55" s="309">
        <v>3</v>
      </c>
      <c r="R55" s="309">
        <v>34.869999999999997</v>
      </c>
      <c r="S55" s="309">
        <v>16</v>
      </c>
      <c r="T55" s="309">
        <v>30</v>
      </c>
      <c r="U55" s="309">
        <v>7</v>
      </c>
      <c r="V55" s="309">
        <v>20.25</v>
      </c>
      <c r="W55" s="309"/>
      <c r="X55" s="309"/>
      <c r="Y55" s="309"/>
      <c r="Z55" s="309"/>
      <c r="AA55" s="291"/>
      <c r="AB55" s="291"/>
      <c r="AC55" s="291">
        <v>5</v>
      </c>
      <c r="AD55" s="291">
        <v>65.25</v>
      </c>
      <c r="AE55" s="291">
        <v>7</v>
      </c>
      <c r="AF55" s="286">
        <v>60.75</v>
      </c>
      <c r="AG55" s="291"/>
      <c r="AH55" s="286"/>
      <c r="AI55" s="309">
        <v>11</v>
      </c>
      <c r="AJ55" s="309">
        <v>52.5</v>
      </c>
      <c r="AK55" s="309">
        <v>7</v>
      </c>
      <c r="AL55" s="309">
        <v>30.38</v>
      </c>
      <c r="AM55" s="291"/>
      <c r="AN55" s="291"/>
      <c r="AO55" s="311">
        <v>10</v>
      </c>
      <c r="AP55" s="286">
        <v>54</v>
      </c>
      <c r="AQ55" s="291"/>
      <c r="AR55" s="243"/>
      <c r="AS55" s="309">
        <v>24</v>
      </c>
      <c r="AT55" s="309">
        <v>33</v>
      </c>
      <c r="AU55" s="310"/>
      <c r="AV55" s="309"/>
      <c r="AW55" s="239">
        <f>H55+J55+L55+N55+P55+R55+T55+V55+X55+Z55+AB55+AD55+AH55+AF55+AJ55+AL55+AN55+AP55+AR55+AT55+AV55</f>
        <v>543</v>
      </c>
      <c r="AX55" s="238">
        <v>9</v>
      </c>
    </row>
    <row r="56" spans="1:50" s="230" customFormat="1" ht="18.75" customHeight="1" x14ac:dyDescent="0.2">
      <c r="A56" s="273">
        <v>10</v>
      </c>
      <c r="B56" s="296" t="s">
        <v>245</v>
      </c>
      <c r="C56" s="295" t="s">
        <v>281</v>
      </c>
      <c r="D56" s="294"/>
      <c r="E56" s="294">
        <v>2003</v>
      </c>
      <c r="F56" s="294" t="s">
        <v>241</v>
      </c>
      <c r="G56" s="310"/>
      <c r="H56" s="291"/>
      <c r="I56" s="310"/>
      <c r="J56" s="291"/>
      <c r="K56" s="309">
        <v>4</v>
      </c>
      <c r="L56" s="309">
        <v>45</v>
      </c>
      <c r="M56" s="291"/>
      <c r="N56" s="291"/>
      <c r="O56" s="309">
        <v>1</v>
      </c>
      <c r="P56" s="309">
        <v>50</v>
      </c>
      <c r="Q56" s="309">
        <v>1</v>
      </c>
      <c r="R56" s="309">
        <v>25</v>
      </c>
      <c r="S56" s="309"/>
      <c r="T56" s="309"/>
      <c r="U56" s="309"/>
      <c r="V56" s="309"/>
      <c r="W56" s="309"/>
      <c r="X56" s="309"/>
      <c r="Y56" s="309"/>
      <c r="Z56" s="309"/>
      <c r="AA56" s="291">
        <v>1</v>
      </c>
      <c r="AB56" s="291">
        <v>50</v>
      </c>
      <c r="AC56" s="291">
        <v>2</v>
      </c>
      <c r="AD56" s="291">
        <v>48</v>
      </c>
      <c r="AE56" s="291">
        <v>2</v>
      </c>
      <c r="AF56" s="243">
        <v>48</v>
      </c>
      <c r="AG56" s="291">
        <v>1</v>
      </c>
      <c r="AH56" s="291">
        <v>50</v>
      </c>
      <c r="AI56" s="309"/>
      <c r="AJ56" s="309"/>
      <c r="AK56" s="309"/>
      <c r="AL56" s="309"/>
      <c r="AM56" s="291">
        <v>24</v>
      </c>
      <c r="AN56" s="291">
        <v>33</v>
      </c>
      <c r="AO56" s="311"/>
      <c r="AP56" s="286"/>
      <c r="AQ56" s="291"/>
      <c r="AR56" s="291"/>
      <c r="AS56" s="309">
        <v>13</v>
      </c>
      <c r="AT56" s="309">
        <v>49.5</v>
      </c>
      <c r="AU56" s="310">
        <v>11</v>
      </c>
      <c r="AV56" s="241">
        <v>26.25</v>
      </c>
      <c r="AW56" s="239">
        <f>H56+J56+L56+N56+P56+R56+T56+V56+X56+Z56+AB56+AD56+AH56+AF56+AJ56+AL56+AN56+AP56+AR56+AT56+AV56</f>
        <v>424.75</v>
      </c>
      <c r="AX56" s="308">
        <v>10</v>
      </c>
    </row>
    <row r="57" spans="1:50" s="230" customFormat="1" ht="18.75" customHeight="1" x14ac:dyDescent="0.2">
      <c r="A57" s="273">
        <v>11</v>
      </c>
      <c r="B57" s="296" t="s">
        <v>240</v>
      </c>
      <c r="C57" s="295" t="s">
        <v>280</v>
      </c>
      <c r="D57" s="294"/>
      <c r="E57" s="294">
        <v>2003</v>
      </c>
      <c r="F57" s="294" t="s">
        <v>231</v>
      </c>
      <c r="G57" s="310"/>
      <c r="H57" s="291"/>
      <c r="I57" s="310"/>
      <c r="J57" s="291"/>
      <c r="K57" s="309">
        <v>10</v>
      </c>
      <c r="L57" s="309">
        <v>36</v>
      </c>
      <c r="M57" s="291"/>
      <c r="N57" s="291"/>
      <c r="O57" s="309">
        <v>7</v>
      </c>
      <c r="P57" s="309">
        <v>40.5</v>
      </c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291"/>
      <c r="AB57" s="291"/>
      <c r="AC57" s="291">
        <v>5</v>
      </c>
      <c r="AD57" s="291">
        <v>43.5</v>
      </c>
      <c r="AE57" s="291">
        <v>6</v>
      </c>
      <c r="AF57" s="291">
        <v>42</v>
      </c>
      <c r="AG57" s="291"/>
      <c r="AH57" s="291"/>
      <c r="AI57" s="309">
        <v>21</v>
      </c>
      <c r="AJ57" s="309">
        <v>25</v>
      </c>
      <c r="AK57" s="309">
        <v>17</v>
      </c>
      <c r="AL57" s="309">
        <v>14.5</v>
      </c>
      <c r="AM57" s="291"/>
      <c r="AN57" s="291"/>
      <c r="AO57" s="311">
        <v>11</v>
      </c>
      <c r="AP57" s="286">
        <v>52.5</v>
      </c>
      <c r="AQ57" s="291">
        <v>5</v>
      </c>
      <c r="AR57" s="241">
        <v>32.630000000000003</v>
      </c>
      <c r="AS57" s="309"/>
      <c r="AT57" s="309"/>
      <c r="AU57" s="310"/>
      <c r="AV57" s="309"/>
      <c r="AW57" s="239">
        <f>H57+J57+L57+N57+P57+R57+T57+V57+X57+Z57+AB57+AD57+AH57+AF57+AJ57+AL57+AN57+AP57+AR57+AT57+AV57</f>
        <v>286.63</v>
      </c>
      <c r="AX57" s="238">
        <v>11</v>
      </c>
    </row>
    <row r="58" spans="1:50" s="230" customFormat="1" ht="18.75" customHeight="1" x14ac:dyDescent="0.2">
      <c r="A58" s="273">
        <v>12</v>
      </c>
      <c r="B58" s="296" t="s">
        <v>236</v>
      </c>
      <c r="C58" s="295" t="s">
        <v>279</v>
      </c>
      <c r="D58" s="294"/>
      <c r="E58" s="294">
        <v>2003</v>
      </c>
      <c r="F58" s="294" t="s">
        <v>231</v>
      </c>
      <c r="G58" s="310"/>
      <c r="H58" s="291"/>
      <c r="I58" s="310"/>
      <c r="J58" s="291"/>
      <c r="K58" s="309"/>
      <c r="L58" s="309"/>
      <c r="M58" s="291"/>
      <c r="N58" s="291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291"/>
      <c r="AB58" s="291"/>
      <c r="AC58" s="291"/>
      <c r="AD58" s="291"/>
      <c r="AE58" s="291"/>
      <c r="AF58" s="291"/>
      <c r="AG58" s="291"/>
      <c r="AH58" s="291"/>
      <c r="AI58" s="309">
        <v>9</v>
      </c>
      <c r="AJ58" s="309">
        <v>37.5</v>
      </c>
      <c r="AK58" s="309">
        <v>5</v>
      </c>
      <c r="AL58" s="309">
        <v>21.75</v>
      </c>
      <c r="AM58" s="291">
        <v>27</v>
      </c>
      <c r="AN58" s="291">
        <v>28.5</v>
      </c>
      <c r="AO58" s="311">
        <v>7</v>
      </c>
      <c r="AP58" s="286">
        <v>60.75</v>
      </c>
      <c r="AQ58" s="291">
        <v>5</v>
      </c>
      <c r="AR58" s="309">
        <v>32.630000000000003</v>
      </c>
      <c r="AS58" s="309">
        <v>16</v>
      </c>
      <c r="AT58" s="309">
        <v>45</v>
      </c>
      <c r="AU58" s="310">
        <v>3</v>
      </c>
      <c r="AV58" s="286">
        <v>34.869999999999997</v>
      </c>
      <c r="AW58" s="239">
        <f>H58+J58+L58+N58+P58+R58+T58+V58+X58+Z58+AB58+AD58+AH58+AF58+AJ58+AL58+AN58+AP58+AR58+AT58+AV58</f>
        <v>261</v>
      </c>
      <c r="AX58" s="238">
        <v>12</v>
      </c>
    </row>
    <row r="59" spans="1:50" s="230" customFormat="1" ht="18.75" customHeight="1" x14ac:dyDescent="0.2">
      <c r="A59" s="273">
        <v>13</v>
      </c>
      <c r="B59" s="296" t="s">
        <v>245</v>
      </c>
      <c r="C59" s="295" t="s">
        <v>278</v>
      </c>
      <c r="D59" s="294"/>
      <c r="E59" s="294">
        <v>2003</v>
      </c>
      <c r="F59" s="294" t="s">
        <v>241</v>
      </c>
      <c r="G59" s="310"/>
      <c r="H59" s="291"/>
      <c r="I59" s="310"/>
      <c r="J59" s="291"/>
      <c r="K59" s="309">
        <v>9</v>
      </c>
      <c r="L59" s="309">
        <v>37.5</v>
      </c>
      <c r="M59" s="291"/>
      <c r="N59" s="291"/>
      <c r="O59" s="309">
        <v>6</v>
      </c>
      <c r="P59" s="309">
        <v>42</v>
      </c>
      <c r="Q59" s="309">
        <v>4</v>
      </c>
      <c r="R59" s="309">
        <v>22.5</v>
      </c>
      <c r="S59" s="309"/>
      <c r="T59" s="309"/>
      <c r="U59" s="309"/>
      <c r="V59" s="309"/>
      <c r="W59" s="309"/>
      <c r="X59" s="309"/>
      <c r="Y59" s="309"/>
      <c r="Z59" s="309"/>
      <c r="AA59" s="291"/>
      <c r="AB59" s="291"/>
      <c r="AC59" s="291">
        <v>3</v>
      </c>
      <c r="AD59" s="291">
        <v>46.5</v>
      </c>
      <c r="AE59" s="291">
        <v>3</v>
      </c>
      <c r="AF59" s="291">
        <v>46.5</v>
      </c>
      <c r="AG59" s="291">
        <v>4</v>
      </c>
      <c r="AH59" s="291">
        <v>45</v>
      </c>
      <c r="AI59" s="309"/>
      <c r="AJ59" s="309"/>
      <c r="AK59" s="309"/>
      <c r="AL59" s="309"/>
      <c r="AM59" s="291"/>
      <c r="AN59" s="291"/>
      <c r="AO59" s="311"/>
      <c r="AP59" s="286"/>
      <c r="AQ59" s="291"/>
      <c r="AR59" s="291"/>
      <c r="AS59" s="309"/>
      <c r="AT59" s="309"/>
      <c r="AU59" s="310"/>
      <c r="AV59" s="309"/>
      <c r="AW59" s="239">
        <f>H59+J59+L59+N59+P59+R59+T59+V59+X59+Z59+AB59+AD59+AH59+AF59+AJ59+AL59+AN59+AP59+AR59+AT59+AV59</f>
        <v>240</v>
      </c>
      <c r="AX59" s="308">
        <v>13</v>
      </c>
    </row>
    <row r="60" spans="1:50" s="230" customFormat="1" ht="18.75" customHeight="1" x14ac:dyDescent="0.2">
      <c r="A60" s="273">
        <v>14</v>
      </c>
      <c r="B60" s="255" t="s">
        <v>240</v>
      </c>
      <c r="C60" s="295" t="s">
        <v>277</v>
      </c>
      <c r="D60" s="294"/>
      <c r="E60" s="294">
        <v>2003</v>
      </c>
      <c r="F60" s="294" t="s">
        <v>241</v>
      </c>
      <c r="G60" s="310"/>
      <c r="H60" s="291"/>
      <c r="I60" s="310"/>
      <c r="J60" s="291"/>
      <c r="K60" s="309"/>
      <c r="L60" s="309"/>
      <c r="M60" s="291"/>
      <c r="N60" s="291"/>
      <c r="O60" s="309"/>
      <c r="P60" s="309"/>
      <c r="Q60" s="309">
        <v>2</v>
      </c>
      <c r="R60" s="309">
        <v>24</v>
      </c>
      <c r="S60" s="309">
        <v>36</v>
      </c>
      <c r="T60" s="309">
        <v>11.5</v>
      </c>
      <c r="U60" s="309"/>
      <c r="V60" s="309"/>
      <c r="W60" s="309"/>
      <c r="X60" s="309"/>
      <c r="Y60" s="309"/>
      <c r="Z60" s="309"/>
      <c r="AA60" s="291">
        <v>8</v>
      </c>
      <c r="AB60" s="291">
        <v>58.5</v>
      </c>
      <c r="AC60" s="291"/>
      <c r="AD60" s="291"/>
      <c r="AE60" s="291">
        <v>6</v>
      </c>
      <c r="AF60" s="291">
        <v>63</v>
      </c>
      <c r="AG60" s="291"/>
      <c r="AH60" s="291"/>
      <c r="AI60" s="309">
        <v>14</v>
      </c>
      <c r="AJ60" s="309">
        <v>48</v>
      </c>
      <c r="AK60" s="309">
        <v>4</v>
      </c>
      <c r="AL60" s="309">
        <v>33.75</v>
      </c>
      <c r="AM60" s="291"/>
      <c r="AN60" s="291"/>
      <c r="AO60" s="311"/>
      <c r="AP60" s="286"/>
      <c r="AQ60" s="291"/>
      <c r="AR60" s="291"/>
      <c r="AS60" s="309"/>
      <c r="AT60" s="309"/>
      <c r="AU60" s="310"/>
      <c r="AV60" s="309"/>
      <c r="AW60" s="239">
        <f>H60+J60+L60+N60+P60+R60+T60+V60+X60+Z60+AB60+AD60+AH60+AF60+AJ60+AL60+AN60+AP60+AR60+AT60+AV60</f>
        <v>238.75</v>
      </c>
      <c r="AX60" s="238">
        <v>14</v>
      </c>
    </row>
    <row r="61" spans="1:50" s="230" customFormat="1" ht="18.75" hidden="1" customHeight="1" x14ac:dyDescent="0.2">
      <c r="A61" s="273">
        <v>15</v>
      </c>
      <c r="B61" s="296" t="s">
        <v>274</v>
      </c>
      <c r="C61" s="295" t="s">
        <v>276</v>
      </c>
      <c r="D61" s="294"/>
      <c r="E61" s="294">
        <v>2003</v>
      </c>
      <c r="F61" s="294" t="s">
        <v>231</v>
      </c>
      <c r="G61" s="310"/>
      <c r="H61" s="291"/>
      <c r="I61" s="310"/>
      <c r="J61" s="291"/>
      <c r="K61" s="309"/>
      <c r="L61" s="309"/>
      <c r="M61" s="291"/>
      <c r="N61" s="291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291">
        <v>5</v>
      </c>
      <c r="AB61" s="291">
        <v>43.5</v>
      </c>
      <c r="AC61" s="291"/>
      <c r="AD61" s="291"/>
      <c r="AE61" s="291"/>
      <c r="AF61" s="291"/>
      <c r="AG61" s="291"/>
      <c r="AH61" s="286"/>
      <c r="AI61" s="309"/>
      <c r="AJ61" s="309"/>
      <c r="AK61" s="309"/>
      <c r="AL61" s="309"/>
      <c r="AM61" s="291"/>
      <c r="AN61" s="291"/>
      <c r="AO61" s="311"/>
      <c r="AP61" s="286"/>
      <c r="AQ61" s="291"/>
      <c r="AR61" s="291"/>
      <c r="AS61" s="309"/>
      <c r="AT61" s="309"/>
      <c r="AU61" s="310"/>
      <c r="AV61" s="309"/>
      <c r="AW61" s="239">
        <f>H61+J61+L61+N61+P61+R61+T61+V61+X61+Z61+AB61+AD61+AH61+AF61+AJ61+AL61+AN61+AP61+AR61+AT61+AV61</f>
        <v>43.5</v>
      </c>
      <c r="AX61" s="238">
        <v>15</v>
      </c>
    </row>
    <row r="62" spans="1:50" s="230" customFormat="1" ht="18.75" hidden="1" customHeight="1" x14ac:dyDescent="0.2">
      <c r="A62" s="273">
        <v>16</v>
      </c>
      <c r="B62" s="255" t="s">
        <v>233</v>
      </c>
      <c r="C62" s="295" t="s">
        <v>275</v>
      </c>
      <c r="D62" s="294"/>
      <c r="E62" s="293">
        <v>2003</v>
      </c>
      <c r="F62" s="293">
        <v>3</v>
      </c>
      <c r="G62" s="303"/>
      <c r="H62" s="243"/>
      <c r="I62" s="303"/>
      <c r="J62" s="243"/>
      <c r="K62" s="309"/>
      <c r="L62" s="309"/>
      <c r="M62" s="291"/>
      <c r="N62" s="291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291"/>
      <c r="AB62" s="291"/>
      <c r="AC62" s="291"/>
      <c r="AD62" s="291"/>
      <c r="AE62" s="291"/>
      <c r="AF62" s="286"/>
      <c r="AG62" s="291"/>
      <c r="AH62" s="291"/>
      <c r="AI62" s="309"/>
      <c r="AJ62" s="309"/>
      <c r="AK62" s="309"/>
      <c r="AL62" s="309"/>
      <c r="AM62" s="291"/>
      <c r="AN62" s="291"/>
      <c r="AO62" s="311"/>
      <c r="AP62" s="286"/>
      <c r="AQ62" s="291"/>
      <c r="AR62" s="291"/>
      <c r="AS62" s="309"/>
      <c r="AT62" s="309"/>
      <c r="AU62" s="310"/>
      <c r="AV62" s="309"/>
      <c r="AW62" s="239">
        <f>H62+J62+L62+N62+P62+R62+T62+V62+X62+Z62+AB62+AD62+AH62+AF62+AJ62+AL62+AN62+AP62+AR62+AT62+AV62</f>
        <v>0</v>
      </c>
      <c r="AX62" s="308">
        <v>16</v>
      </c>
    </row>
    <row r="63" spans="1:50" s="230" customFormat="1" ht="18.75" customHeight="1" x14ac:dyDescent="0.2">
      <c r="A63" s="273">
        <v>17</v>
      </c>
      <c r="B63" s="296" t="s">
        <v>274</v>
      </c>
      <c r="C63" s="312" t="s">
        <v>273</v>
      </c>
      <c r="D63" s="294"/>
      <c r="E63" s="294">
        <v>2003</v>
      </c>
      <c r="F63" s="294" t="s">
        <v>268</v>
      </c>
      <c r="G63" s="310"/>
      <c r="H63" s="291"/>
      <c r="I63" s="310"/>
      <c r="J63" s="291"/>
      <c r="K63" s="309">
        <v>8</v>
      </c>
      <c r="L63" s="309">
        <v>39</v>
      </c>
      <c r="M63" s="291"/>
      <c r="N63" s="291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291">
        <v>4</v>
      </c>
      <c r="AB63" s="291">
        <v>45</v>
      </c>
      <c r="AC63" s="291"/>
      <c r="AD63" s="291"/>
      <c r="AE63" s="291"/>
      <c r="AF63" s="291"/>
      <c r="AG63" s="291"/>
      <c r="AH63" s="291"/>
      <c r="AI63" s="309"/>
      <c r="AJ63" s="309"/>
      <c r="AK63" s="309"/>
      <c r="AL63" s="309"/>
      <c r="AM63" s="291"/>
      <c r="AN63" s="291"/>
      <c r="AO63" s="311">
        <v>2</v>
      </c>
      <c r="AP63" s="286">
        <v>48</v>
      </c>
      <c r="AQ63" s="291">
        <v>2</v>
      </c>
      <c r="AR63" s="243">
        <v>24</v>
      </c>
      <c r="AS63" s="309">
        <v>22</v>
      </c>
      <c r="AT63" s="309">
        <v>36</v>
      </c>
      <c r="AU63" s="310"/>
      <c r="AV63" s="241"/>
      <c r="AW63" s="239">
        <f>H63+J63+L63+N63+P63+R63+T63+V63+X63+Z63+AB63+AD63+AH63+AF63+AJ63+AL63+AN63+AP63+AR63+AT63+AV63</f>
        <v>192</v>
      </c>
      <c r="AX63" s="238">
        <v>17</v>
      </c>
    </row>
    <row r="64" spans="1:50" s="230" customFormat="1" ht="18.75" customHeight="1" x14ac:dyDescent="0.2">
      <c r="A64" s="273">
        <v>18</v>
      </c>
      <c r="B64" s="296" t="s">
        <v>245</v>
      </c>
      <c r="C64" s="312" t="s">
        <v>272</v>
      </c>
      <c r="D64" s="294"/>
      <c r="E64" s="294">
        <v>2003</v>
      </c>
      <c r="F64" s="294">
        <v>2</v>
      </c>
      <c r="G64" s="310"/>
      <c r="H64" s="291"/>
      <c r="I64" s="310"/>
      <c r="J64" s="291"/>
      <c r="K64" s="309"/>
      <c r="L64" s="309"/>
      <c r="M64" s="291"/>
      <c r="N64" s="291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291"/>
      <c r="AB64" s="291"/>
      <c r="AC64" s="291">
        <v>7</v>
      </c>
      <c r="AD64" s="291">
        <v>60.75</v>
      </c>
      <c r="AE64" s="291">
        <v>4</v>
      </c>
      <c r="AF64" s="291">
        <v>67.5</v>
      </c>
      <c r="AG64" s="291">
        <v>6</v>
      </c>
      <c r="AH64" s="291">
        <v>63</v>
      </c>
      <c r="AI64" s="309"/>
      <c r="AJ64" s="309"/>
      <c r="AK64" s="309"/>
      <c r="AL64" s="309"/>
      <c r="AM64" s="291"/>
      <c r="AN64" s="291"/>
      <c r="AO64" s="311"/>
      <c r="AP64" s="286"/>
      <c r="AQ64" s="291"/>
      <c r="AR64" s="291"/>
      <c r="AS64" s="309"/>
      <c r="AT64" s="309"/>
      <c r="AU64" s="310"/>
      <c r="AV64" s="309"/>
      <c r="AW64" s="239">
        <f>H64+J64+L64+N64+P64+R64+T64+V64+X64+Z64+AB64+AD64+AH64+AF64+AJ64+AL64+AN64+AP64+AR64+AT64+AV64</f>
        <v>191.25</v>
      </c>
      <c r="AX64" s="238">
        <v>18</v>
      </c>
    </row>
    <row r="65" spans="1:50" s="230" customFormat="1" ht="18.75" customHeight="1" x14ac:dyDescent="0.2">
      <c r="A65" s="273">
        <v>19</v>
      </c>
      <c r="B65" s="255" t="s">
        <v>236</v>
      </c>
      <c r="C65" s="295" t="s">
        <v>271</v>
      </c>
      <c r="D65" s="293"/>
      <c r="E65" s="293">
        <v>2003</v>
      </c>
      <c r="F65" s="293" t="s">
        <v>231</v>
      </c>
      <c r="G65" s="303"/>
      <c r="H65" s="243"/>
      <c r="I65" s="303"/>
      <c r="J65" s="243"/>
      <c r="K65" s="241"/>
      <c r="L65" s="241"/>
      <c r="M65" s="243"/>
      <c r="N65" s="243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3"/>
      <c r="AB65" s="243"/>
      <c r="AC65" s="243"/>
      <c r="AD65" s="243"/>
      <c r="AE65" s="243">
        <v>5</v>
      </c>
      <c r="AF65" s="243">
        <v>43.5</v>
      </c>
      <c r="AG65" s="243"/>
      <c r="AH65" s="246"/>
      <c r="AI65" s="241"/>
      <c r="AJ65" s="241"/>
      <c r="AK65" s="241"/>
      <c r="AL65" s="241"/>
      <c r="AM65" s="243"/>
      <c r="AN65" s="243"/>
      <c r="AO65" s="245"/>
      <c r="AP65" s="244"/>
      <c r="AQ65" s="243"/>
      <c r="AR65" s="243"/>
      <c r="AS65" s="241"/>
      <c r="AT65" s="241"/>
      <c r="AU65" s="303"/>
      <c r="AV65" s="241"/>
      <c r="AW65" s="239">
        <f>H65+J65+L65+N65+P65+R65+T65+V65+X65+Z65+AB65+AD65+AH65+AF65+AJ65+AL65+AN65+AP65+AR65+AT65+AV65</f>
        <v>43.5</v>
      </c>
      <c r="AX65" s="308">
        <v>19</v>
      </c>
    </row>
    <row r="66" spans="1:50" s="230" customFormat="1" ht="18.75" customHeight="1" x14ac:dyDescent="0.2">
      <c r="A66" s="273">
        <v>20</v>
      </c>
      <c r="B66" s="255" t="s">
        <v>236</v>
      </c>
      <c r="C66" s="307" t="s">
        <v>270</v>
      </c>
      <c r="D66" s="304"/>
      <c r="E66" s="305">
        <v>2003</v>
      </c>
      <c r="F66" s="293" t="s">
        <v>231</v>
      </c>
      <c r="G66" s="251"/>
      <c r="H66" s="243"/>
      <c r="I66" s="303"/>
      <c r="J66" s="243"/>
      <c r="K66" s="241"/>
      <c r="L66" s="241"/>
      <c r="M66" s="243"/>
      <c r="N66" s="247"/>
      <c r="O66" s="241"/>
      <c r="P66" s="249"/>
      <c r="Q66" s="241"/>
      <c r="R66" s="241"/>
      <c r="S66" s="240"/>
      <c r="T66" s="241"/>
      <c r="U66" s="241"/>
      <c r="V66" s="241"/>
      <c r="W66" s="241"/>
      <c r="X66" s="241"/>
      <c r="Y66" s="241"/>
      <c r="Z66" s="241"/>
      <c r="AA66" s="243"/>
      <c r="AB66" s="243"/>
      <c r="AC66" s="243"/>
      <c r="AD66" s="243"/>
      <c r="AE66" s="243"/>
      <c r="AF66" s="243"/>
      <c r="AG66" s="243"/>
      <c r="AH66" s="246"/>
      <c r="AI66" s="240"/>
      <c r="AJ66" s="240"/>
      <c r="AK66" s="240"/>
      <c r="AL66" s="240"/>
      <c r="AM66" s="243"/>
      <c r="AN66" s="247"/>
      <c r="AO66" s="302">
        <v>5</v>
      </c>
      <c r="AP66" s="301">
        <v>43.5</v>
      </c>
      <c r="AQ66" s="250"/>
      <c r="AR66" s="250"/>
      <c r="AS66" s="300"/>
      <c r="AT66" s="300"/>
      <c r="AU66" s="299"/>
      <c r="AV66" s="241"/>
      <c r="AW66" s="239">
        <f>H66+J66+L66+N66+P66+R66+T66+V66+X66+Z66+AB66+AD66+AH66+AF66+AJ66+AL66+AN66+AP66+AR66+AT66+AV66</f>
        <v>43.5</v>
      </c>
      <c r="AX66" s="238">
        <v>20</v>
      </c>
    </row>
    <row r="67" spans="1:50" s="230" customFormat="1" ht="18.75" customHeight="1" x14ac:dyDescent="0.2">
      <c r="A67" s="273">
        <v>21</v>
      </c>
      <c r="B67" s="255" t="s">
        <v>240</v>
      </c>
      <c r="C67" s="306" t="s">
        <v>269</v>
      </c>
      <c r="D67" s="304"/>
      <c r="E67" s="305">
        <v>2003</v>
      </c>
      <c r="F67" s="304" t="s">
        <v>268</v>
      </c>
      <c r="G67" s="251"/>
      <c r="H67" s="243"/>
      <c r="I67" s="303"/>
      <c r="J67" s="243"/>
      <c r="K67" s="241"/>
      <c r="L67" s="241"/>
      <c r="M67" s="243"/>
      <c r="N67" s="247"/>
      <c r="O67" s="241"/>
      <c r="P67" s="249"/>
      <c r="Q67" s="241"/>
      <c r="R67" s="241"/>
      <c r="S67" s="240"/>
      <c r="T67" s="241"/>
      <c r="U67" s="241"/>
      <c r="V67" s="241"/>
      <c r="W67" s="241"/>
      <c r="X67" s="241"/>
      <c r="Y67" s="241"/>
      <c r="Z67" s="241"/>
      <c r="AA67" s="243"/>
      <c r="AB67" s="243"/>
      <c r="AC67" s="243"/>
      <c r="AD67" s="243"/>
      <c r="AE67" s="243"/>
      <c r="AF67" s="243"/>
      <c r="AG67" s="243"/>
      <c r="AH67" s="243"/>
      <c r="AI67" s="240">
        <v>20</v>
      </c>
      <c r="AJ67" s="240">
        <v>16</v>
      </c>
      <c r="AK67" s="240">
        <v>17</v>
      </c>
      <c r="AL67" s="240">
        <v>14.5</v>
      </c>
      <c r="AM67" s="243"/>
      <c r="AN67" s="247"/>
      <c r="AO67" s="302"/>
      <c r="AP67" s="301"/>
      <c r="AQ67" s="250"/>
      <c r="AR67" s="250"/>
      <c r="AS67" s="300"/>
      <c r="AT67" s="300"/>
      <c r="AU67" s="299"/>
      <c r="AV67" s="241"/>
      <c r="AW67" s="239">
        <f>H67+J67+L67+N67+P67+R67+T67+V67+X67+Z67+AB67+AD67+AH67+AF67+AJ67+AL67+AN67+AP67+AR67+AT67+AV67</f>
        <v>30.5</v>
      </c>
      <c r="AX67" s="238">
        <v>21</v>
      </c>
    </row>
    <row r="68" spans="1:50" ht="21.75" customHeight="1" thickBot="1" x14ac:dyDescent="0.3">
      <c r="A68" s="298"/>
      <c r="B68" s="297" t="s">
        <v>267</v>
      </c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1"/>
    </row>
    <row r="69" spans="1:50" s="230" customFormat="1" ht="18.75" customHeight="1" x14ac:dyDescent="0.2">
      <c r="A69" s="273">
        <v>1</v>
      </c>
      <c r="B69" s="255" t="s">
        <v>240</v>
      </c>
      <c r="C69" s="289" t="s">
        <v>266</v>
      </c>
      <c r="D69" s="288"/>
      <c r="E69" s="288">
        <v>2004</v>
      </c>
      <c r="F69" s="288">
        <v>2</v>
      </c>
      <c r="G69" s="275"/>
      <c r="H69" s="260"/>
      <c r="I69" s="275"/>
      <c r="J69" s="260"/>
      <c r="K69" s="258">
        <v>1</v>
      </c>
      <c r="L69" s="258">
        <v>50</v>
      </c>
      <c r="M69" s="260">
        <v>2</v>
      </c>
      <c r="N69" s="260">
        <v>48</v>
      </c>
      <c r="O69" s="258">
        <v>2</v>
      </c>
      <c r="P69" s="258">
        <v>48</v>
      </c>
      <c r="Q69" s="258">
        <v>3</v>
      </c>
      <c r="R69" s="258">
        <v>23.25</v>
      </c>
      <c r="S69" s="258">
        <v>11</v>
      </c>
      <c r="T69" s="258">
        <v>35</v>
      </c>
      <c r="U69" s="258">
        <v>5</v>
      </c>
      <c r="V69" s="258">
        <v>21.75</v>
      </c>
      <c r="W69" s="258"/>
      <c r="X69" s="258"/>
      <c r="Y69" s="258"/>
      <c r="Z69" s="258"/>
      <c r="AA69" s="260">
        <v>1</v>
      </c>
      <c r="AB69" s="261">
        <v>50</v>
      </c>
      <c r="AC69" s="260">
        <v>1</v>
      </c>
      <c r="AD69" s="261">
        <v>50</v>
      </c>
      <c r="AE69" s="260">
        <v>1</v>
      </c>
      <c r="AF69" s="261">
        <v>50</v>
      </c>
      <c r="AG69" s="260">
        <v>2</v>
      </c>
      <c r="AH69" s="260">
        <v>48</v>
      </c>
      <c r="AI69" s="258">
        <v>5</v>
      </c>
      <c r="AJ69" s="258">
        <v>65.25</v>
      </c>
      <c r="AK69" s="258">
        <v>3</v>
      </c>
      <c r="AL69" s="258">
        <v>34.869999999999997</v>
      </c>
      <c r="AM69" s="260">
        <v>19</v>
      </c>
      <c r="AN69" s="260">
        <v>40.5</v>
      </c>
      <c r="AO69" s="262">
        <v>1</v>
      </c>
      <c r="AP69" s="261">
        <v>50</v>
      </c>
      <c r="AQ69" s="260">
        <v>1</v>
      </c>
      <c r="AR69" s="260">
        <v>25</v>
      </c>
      <c r="AS69" s="274">
        <v>6</v>
      </c>
      <c r="AT69" s="274">
        <v>63</v>
      </c>
      <c r="AU69" s="258">
        <v>3</v>
      </c>
      <c r="AV69" s="244">
        <v>34.869999999999997</v>
      </c>
      <c r="AW69" s="239">
        <f>H69+J69+L69+N69+P69+R69+T69+V69+X69+Z69+AB69+AD69+AH69+AF69+AJ69+AL69+AN69+AP69+AR69+AT69+AV69</f>
        <v>737.49</v>
      </c>
      <c r="AX69" s="238">
        <v>1</v>
      </c>
    </row>
    <row r="70" spans="1:50" s="230" customFormat="1" ht="18.75" customHeight="1" x14ac:dyDescent="0.2">
      <c r="A70" s="273">
        <v>2</v>
      </c>
      <c r="B70" s="272" t="s">
        <v>240</v>
      </c>
      <c r="C70" s="289" t="s">
        <v>265</v>
      </c>
      <c r="D70" s="288"/>
      <c r="E70" s="288">
        <v>2005</v>
      </c>
      <c r="F70" s="288">
        <v>2</v>
      </c>
      <c r="G70" s="275"/>
      <c r="H70" s="260"/>
      <c r="I70" s="275"/>
      <c r="J70" s="260"/>
      <c r="K70" s="258">
        <v>2</v>
      </c>
      <c r="L70" s="258">
        <v>48</v>
      </c>
      <c r="M70" s="260">
        <v>1</v>
      </c>
      <c r="N70" s="260">
        <v>50</v>
      </c>
      <c r="O70" s="258">
        <v>5</v>
      </c>
      <c r="P70" s="258">
        <v>43.5</v>
      </c>
      <c r="Q70" s="258">
        <v>3</v>
      </c>
      <c r="R70" s="258">
        <v>23.25</v>
      </c>
      <c r="S70" s="258">
        <v>19</v>
      </c>
      <c r="T70" s="258">
        <v>27</v>
      </c>
      <c r="U70" s="258">
        <v>4</v>
      </c>
      <c r="V70" s="258">
        <v>22.5</v>
      </c>
      <c r="W70" s="258"/>
      <c r="X70" s="258"/>
      <c r="Y70" s="258"/>
      <c r="Z70" s="258"/>
      <c r="AA70" s="260">
        <v>4</v>
      </c>
      <c r="AB70" s="261">
        <v>45</v>
      </c>
      <c r="AC70" s="260">
        <v>5</v>
      </c>
      <c r="AD70" s="261">
        <v>43.5</v>
      </c>
      <c r="AE70" s="260">
        <v>4</v>
      </c>
      <c r="AF70" s="261">
        <v>45</v>
      </c>
      <c r="AG70" s="260">
        <v>3</v>
      </c>
      <c r="AH70" s="260">
        <v>46.5</v>
      </c>
      <c r="AI70" s="258">
        <v>3</v>
      </c>
      <c r="AJ70" s="258">
        <v>46.5</v>
      </c>
      <c r="AK70" s="258">
        <v>3</v>
      </c>
      <c r="AL70" s="258">
        <v>23.25</v>
      </c>
      <c r="AM70" s="260"/>
      <c r="AN70" s="260"/>
      <c r="AO70" s="262">
        <v>2</v>
      </c>
      <c r="AP70" s="261">
        <v>48</v>
      </c>
      <c r="AQ70" s="260">
        <v>1</v>
      </c>
      <c r="AR70" s="260">
        <v>25</v>
      </c>
      <c r="AS70" s="274">
        <v>1</v>
      </c>
      <c r="AT70" s="274">
        <v>50</v>
      </c>
      <c r="AU70" s="258">
        <v>2</v>
      </c>
      <c r="AV70" s="258">
        <v>24</v>
      </c>
      <c r="AW70" s="239">
        <f>H70+J70+L70+N70+P70+R70+T70+V70+X70+Z70+AB70+AD70+AH70+AF70+AJ70+AL70+AN70+AP70+AR70+AT70+AV70</f>
        <v>611</v>
      </c>
      <c r="AX70" s="238">
        <v>2</v>
      </c>
    </row>
    <row r="71" spans="1:50" s="230" customFormat="1" ht="18.75" customHeight="1" x14ac:dyDescent="0.2">
      <c r="A71" s="273">
        <v>3</v>
      </c>
      <c r="B71" s="296" t="s">
        <v>245</v>
      </c>
      <c r="C71" s="236" t="s">
        <v>264</v>
      </c>
      <c r="D71" s="294"/>
      <c r="E71" s="294">
        <v>2004</v>
      </c>
      <c r="F71" s="294">
        <v>3</v>
      </c>
      <c r="G71" s="275"/>
      <c r="H71" s="260"/>
      <c r="I71" s="275"/>
      <c r="J71" s="260"/>
      <c r="K71" s="258">
        <v>3</v>
      </c>
      <c r="L71" s="258">
        <v>46.5</v>
      </c>
      <c r="M71" s="260">
        <v>4</v>
      </c>
      <c r="N71" s="260">
        <v>45</v>
      </c>
      <c r="O71" s="258">
        <v>7</v>
      </c>
      <c r="P71" s="258">
        <v>40.5</v>
      </c>
      <c r="Q71" s="258">
        <v>4</v>
      </c>
      <c r="R71" s="258">
        <v>22.5</v>
      </c>
      <c r="S71" s="258">
        <v>9</v>
      </c>
      <c r="T71" s="258">
        <v>37.5</v>
      </c>
      <c r="U71" s="258">
        <v>1</v>
      </c>
      <c r="V71" s="258">
        <v>25</v>
      </c>
      <c r="W71" s="258"/>
      <c r="X71" s="258"/>
      <c r="Y71" s="258"/>
      <c r="Z71" s="258"/>
      <c r="AA71" s="260">
        <v>3</v>
      </c>
      <c r="AB71" s="261">
        <v>46.5</v>
      </c>
      <c r="AC71" s="260">
        <v>2</v>
      </c>
      <c r="AD71" s="261">
        <v>48</v>
      </c>
      <c r="AE71" s="260">
        <v>2</v>
      </c>
      <c r="AF71" s="261">
        <v>48</v>
      </c>
      <c r="AG71" s="260">
        <v>1</v>
      </c>
      <c r="AH71" s="260">
        <v>50</v>
      </c>
      <c r="AI71" s="258"/>
      <c r="AJ71" s="258"/>
      <c r="AK71" s="258"/>
      <c r="AL71" s="258"/>
      <c r="AM71" s="260">
        <v>17</v>
      </c>
      <c r="AN71" s="260">
        <v>43.5</v>
      </c>
      <c r="AO71" s="262">
        <v>4</v>
      </c>
      <c r="AP71" s="261">
        <v>45.5</v>
      </c>
      <c r="AQ71" s="260">
        <v>2</v>
      </c>
      <c r="AR71" s="260">
        <v>24</v>
      </c>
      <c r="AS71" s="274">
        <v>8</v>
      </c>
      <c r="AT71" s="274">
        <v>39</v>
      </c>
      <c r="AU71" s="258">
        <v>1</v>
      </c>
      <c r="AV71" s="258">
        <v>25</v>
      </c>
      <c r="AW71" s="239">
        <f>H71+J71+L71+N71+P71+R71+T71+V71+X71+Z71+AB71+AD71+AH71+AF71+AJ71+AL71+AN71+AP71+AR71+AT71+AV71</f>
        <v>586.5</v>
      </c>
      <c r="AX71" s="238">
        <v>3</v>
      </c>
    </row>
    <row r="72" spans="1:50" s="230" customFormat="1" ht="18.75" customHeight="1" x14ac:dyDescent="0.2">
      <c r="A72" s="273">
        <v>4</v>
      </c>
      <c r="B72" s="296" t="s">
        <v>240</v>
      </c>
      <c r="C72" s="295" t="s">
        <v>263</v>
      </c>
      <c r="D72" s="294"/>
      <c r="E72" s="294">
        <v>2005</v>
      </c>
      <c r="F72" s="294">
        <v>2</v>
      </c>
      <c r="G72" s="275"/>
      <c r="H72" s="260"/>
      <c r="I72" s="275"/>
      <c r="J72" s="260"/>
      <c r="K72" s="258">
        <v>9</v>
      </c>
      <c r="L72" s="258">
        <v>37.5</v>
      </c>
      <c r="M72" s="260">
        <v>3</v>
      </c>
      <c r="N72" s="260">
        <v>46.5</v>
      </c>
      <c r="O72" s="258">
        <v>10</v>
      </c>
      <c r="P72" s="258">
        <v>36</v>
      </c>
      <c r="Q72" s="258">
        <v>1</v>
      </c>
      <c r="R72" s="258">
        <v>25</v>
      </c>
      <c r="S72" s="258">
        <v>8</v>
      </c>
      <c r="T72" s="258">
        <v>39</v>
      </c>
      <c r="U72" s="258">
        <v>4</v>
      </c>
      <c r="V72" s="258">
        <v>22.5</v>
      </c>
      <c r="W72" s="258"/>
      <c r="X72" s="258"/>
      <c r="Y72" s="258"/>
      <c r="Z72" s="258"/>
      <c r="AA72" s="260">
        <v>2</v>
      </c>
      <c r="AB72" s="260">
        <v>48</v>
      </c>
      <c r="AC72" s="260">
        <v>3</v>
      </c>
      <c r="AD72" s="260">
        <v>46.5</v>
      </c>
      <c r="AE72" s="260">
        <v>3</v>
      </c>
      <c r="AF72" s="260">
        <v>46.5</v>
      </c>
      <c r="AG72" s="260">
        <v>4</v>
      </c>
      <c r="AH72" s="260">
        <v>45</v>
      </c>
      <c r="AI72" s="258">
        <v>6</v>
      </c>
      <c r="AJ72" s="258">
        <v>42</v>
      </c>
      <c r="AK72" s="258">
        <v>3</v>
      </c>
      <c r="AL72" s="258">
        <v>23.25</v>
      </c>
      <c r="AM72" s="260"/>
      <c r="AN72" s="260"/>
      <c r="AO72" s="262">
        <v>8</v>
      </c>
      <c r="AP72" s="261">
        <v>39</v>
      </c>
      <c r="AQ72" s="260">
        <v>4</v>
      </c>
      <c r="AR72" s="260">
        <v>22.5</v>
      </c>
      <c r="AS72" s="274">
        <v>9</v>
      </c>
      <c r="AT72" s="274">
        <v>37.5</v>
      </c>
      <c r="AU72" s="258">
        <v>9</v>
      </c>
      <c r="AV72" s="258">
        <v>18.75</v>
      </c>
      <c r="AW72" s="239">
        <f>H72+J72+L72+N72+P72+R72+T72+V72+X72+Z72+AB72+AD72+AH72+AF72+AJ72+AL72+AN72+AP72+AR72+AT72+AV72</f>
        <v>575.5</v>
      </c>
      <c r="AX72" s="238">
        <v>4</v>
      </c>
    </row>
    <row r="73" spans="1:50" s="230" customFormat="1" ht="18.75" customHeight="1" x14ac:dyDescent="0.2">
      <c r="A73" s="273">
        <v>5</v>
      </c>
      <c r="B73" s="296" t="s">
        <v>245</v>
      </c>
      <c r="C73" s="295" t="s">
        <v>262</v>
      </c>
      <c r="D73" s="294"/>
      <c r="E73" s="294">
        <v>2004</v>
      </c>
      <c r="F73" s="294">
        <v>3</v>
      </c>
      <c r="G73" s="275"/>
      <c r="H73" s="260"/>
      <c r="I73" s="275"/>
      <c r="J73" s="260"/>
      <c r="K73" s="258">
        <v>5</v>
      </c>
      <c r="L73" s="258">
        <v>43.5</v>
      </c>
      <c r="M73" s="260">
        <v>10</v>
      </c>
      <c r="N73" s="260">
        <v>36</v>
      </c>
      <c r="O73" s="258">
        <v>4</v>
      </c>
      <c r="P73" s="258">
        <v>45</v>
      </c>
      <c r="Q73" s="258">
        <v>2</v>
      </c>
      <c r="R73" s="258">
        <v>24</v>
      </c>
      <c r="S73" s="258">
        <v>23</v>
      </c>
      <c r="T73" s="258">
        <v>23</v>
      </c>
      <c r="U73" s="258">
        <v>12</v>
      </c>
      <c r="V73" s="258">
        <v>17</v>
      </c>
      <c r="W73" s="258"/>
      <c r="X73" s="258"/>
      <c r="Y73" s="258"/>
      <c r="Z73" s="258"/>
      <c r="AA73" s="260">
        <v>6</v>
      </c>
      <c r="AB73" s="261">
        <v>42</v>
      </c>
      <c r="AC73" s="260">
        <v>4</v>
      </c>
      <c r="AD73" s="261">
        <v>45</v>
      </c>
      <c r="AE73" s="260">
        <v>7</v>
      </c>
      <c r="AF73" s="261">
        <v>40.5</v>
      </c>
      <c r="AG73" s="260">
        <v>7</v>
      </c>
      <c r="AH73" s="260">
        <v>40.5</v>
      </c>
      <c r="AI73" s="258"/>
      <c r="AJ73" s="258"/>
      <c r="AK73" s="258"/>
      <c r="AL73" s="258"/>
      <c r="AM73" s="260">
        <v>20</v>
      </c>
      <c r="AN73" s="260">
        <v>39</v>
      </c>
      <c r="AO73" s="262">
        <v>5</v>
      </c>
      <c r="AP73" s="261">
        <v>43.5</v>
      </c>
      <c r="AQ73" s="260">
        <v>3</v>
      </c>
      <c r="AR73" s="258">
        <v>23.25</v>
      </c>
      <c r="AS73" s="274">
        <v>4</v>
      </c>
      <c r="AT73" s="274">
        <v>45</v>
      </c>
      <c r="AU73" s="258">
        <v>7</v>
      </c>
      <c r="AV73" s="258">
        <v>20.25</v>
      </c>
      <c r="AW73" s="239">
        <f>H73+J73+L73+N73+P73+R73+T73+V73+X73+Z73+AB73+AD73+AH73+AF73+AJ73+AL73+AN73+AP73+AR73+AT73+AV73</f>
        <v>527.5</v>
      </c>
      <c r="AX73" s="238">
        <v>5</v>
      </c>
    </row>
    <row r="74" spans="1:50" s="230" customFormat="1" ht="18.75" customHeight="1" x14ac:dyDescent="0.2">
      <c r="A74" s="256">
        <v>6</v>
      </c>
      <c r="B74" s="255" t="s">
        <v>240</v>
      </c>
      <c r="C74" s="295" t="s">
        <v>261</v>
      </c>
      <c r="D74" s="294"/>
      <c r="E74" s="293">
        <v>2005</v>
      </c>
      <c r="F74" s="293">
        <v>3</v>
      </c>
      <c r="G74" s="275"/>
      <c r="H74" s="260"/>
      <c r="I74" s="275"/>
      <c r="J74" s="260"/>
      <c r="K74" s="258">
        <v>7</v>
      </c>
      <c r="L74" s="258">
        <v>40.5</v>
      </c>
      <c r="M74" s="260">
        <v>9</v>
      </c>
      <c r="N74" s="260">
        <v>37.5</v>
      </c>
      <c r="O74" s="258">
        <v>8</v>
      </c>
      <c r="P74" s="258">
        <v>39</v>
      </c>
      <c r="Q74" s="258">
        <v>1</v>
      </c>
      <c r="R74" s="258">
        <v>25</v>
      </c>
      <c r="S74" s="258">
        <v>17</v>
      </c>
      <c r="T74" s="258">
        <v>29</v>
      </c>
      <c r="U74" s="258">
        <v>5</v>
      </c>
      <c r="V74" s="258">
        <v>21.75</v>
      </c>
      <c r="W74" s="258"/>
      <c r="X74" s="258"/>
      <c r="Y74" s="258"/>
      <c r="Z74" s="258"/>
      <c r="AA74" s="260">
        <v>7</v>
      </c>
      <c r="AB74" s="261">
        <v>40.5</v>
      </c>
      <c r="AC74" s="260">
        <v>10</v>
      </c>
      <c r="AD74" s="260">
        <v>36</v>
      </c>
      <c r="AE74" s="260">
        <v>5</v>
      </c>
      <c r="AF74" s="260">
        <v>43.5</v>
      </c>
      <c r="AG74" s="260">
        <v>9</v>
      </c>
      <c r="AH74" s="261">
        <v>37.5</v>
      </c>
      <c r="AI74" s="258">
        <v>18</v>
      </c>
      <c r="AJ74" s="258">
        <v>28</v>
      </c>
      <c r="AK74" s="258">
        <v>6</v>
      </c>
      <c r="AL74" s="258">
        <v>21</v>
      </c>
      <c r="AM74" s="260"/>
      <c r="AN74" s="260"/>
      <c r="AO74" s="262">
        <v>3</v>
      </c>
      <c r="AP74" s="261">
        <v>46.5</v>
      </c>
      <c r="AQ74" s="260">
        <v>4</v>
      </c>
      <c r="AR74" s="260">
        <v>22.5</v>
      </c>
      <c r="AS74" s="274">
        <v>11</v>
      </c>
      <c r="AT74" s="274">
        <v>35</v>
      </c>
      <c r="AU74" s="258">
        <v>9</v>
      </c>
      <c r="AV74" s="258">
        <v>18.75</v>
      </c>
      <c r="AW74" s="239">
        <f>H74+J74+L74+N74+P74+R74+T74+V74+X74+Z74+AB74+AD74+AH74+AF74+AJ74+AL74+AN74+AP74+AR74+AT74+AV74</f>
        <v>522</v>
      </c>
      <c r="AX74" s="238">
        <v>6</v>
      </c>
    </row>
    <row r="75" spans="1:50" s="230" customFormat="1" ht="18.75" customHeight="1" x14ac:dyDescent="0.2">
      <c r="A75" s="256">
        <v>7</v>
      </c>
      <c r="B75" s="255" t="s">
        <v>245</v>
      </c>
      <c r="C75" s="289" t="s">
        <v>260</v>
      </c>
      <c r="D75" s="288"/>
      <c r="E75" s="288">
        <v>2005</v>
      </c>
      <c r="F75" s="288" t="s">
        <v>241</v>
      </c>
      <c r="G75" s="275"/>
      <c r="H75" s="260"/>
      <c r="I75" s="275"/>
      <c r="J75" s="260"/>
      <c r="K75" s="258">
        <v>10</v>
      </c>
      <c r="L75" s="258">
        <v>36</v>
      </c>
      <c r="M75" s="260">
        <v>7</v>
      </c>
      <c r="N75" s="260">
        <v>40.5</v>
      </c>
      <c r="O75" s="258">
        <v>3</v>
      </c>
      <c r="P75" s="258">
        <v>46.5</v>
      </c>
      <c r="Q75" s="258">
        <v>2</v>
      </c>
      <c r="R75" s="258">
        <v>24</v>
      </c>
      <c r="S75" s="258">
        <v>29</v>
      </c>
      <c r="T75" s="258">
        <v>17</v>
      </c>
      <c r="U75" s="258">
        <v>12</v>
      </c>
      <c r="V75" s="258">
        <v>17</v>
      </c>
      <c r="W75" s="258"/>
      <c r="X75" s="258"/>
      <c r="Y75" s="258"/>
      <c r="Z75" s="258"/>
      <c r="AA75" s="260">
        <v>9</v>
      </c>
      <c r="AB75" s="261">
        <v>37.5</v>
      </c>
      <c r="AC75" s="260">
        <v>9</v>
      </c>
      <c r="AD75" s="261">
        <v>37.5</v>
      </c>
      <c r="AE75" s="260">
        <v>11</v>
      </c>
      <c r="AF75" s="261">
        <v>35</v>
      </c>
      <c r="AG75" s="260">
        <v>8</v>
      </c>
      <c r="AH75" s="261">
        <v>39</v>
      </c>
      <c r="AI75" s="258">
        <v>14</v>
      </c>
      <c r="AJ75" s="258">
        <v>32</v>
      </c>
      <c r="AK75" s="258">
        <v>12</v>
      </c>
      <c r="AL75" s="258">
        <v>17</v>
      </c>
      <c r="AM75" s="260"/>
      <c r="AN75" s="260"/>
      <c r="AO75" s="262">
        <v>7</v>
      </c>
      <c r="AP75" s="261">
        <v>40.5</v>
      </c>
      <c r="AQ75" s="260">
        <v>3</v>
      </c>
      <c r="AR75" s="258">
        <v>23.25</v>
      </c>
      <c r="AS75" s="259">
        <v>15</v>
      </c>
      <c r="AT75" s="274">
        <v>31</v>
      </c>
      <c r="AU75" s="258">
        <v>7</v>
      </c>
      <c r="AV75" s="258">
        <v>20.25</v>
      </c>
      <c r="AW75" s="239">
        <f>H75+J75+L75+N75+P75+R75+T75+V75+X75+Z75+AB75+AD75+AH75+AF75+AJ75+AL75+AN75+AP75+AR75+AT75+AV75</f>
        <v>494</v>
      </c>
      <c r="AX75" s="238">
        <v>7</v>
      </c>
    </row>
    <row r="76" spans="1:50" s="230" customFormat="1" ht="18.75" customHeight="1" x14ac:dyDescent="0.25">
      <c r="A76" s="273">
        <v>8</v>
      </c>
      <c r="B76" s="272" t="s">
        <v>245</v>
      </c>
      <c r="C76" s="292" t="s">
        <v>259</v>
      </c>
      <c r="D76" s="288"/>
      <c r="E76" s="288">
        <v>2004</v>
      </c>
      <c r="F76" s="288" t="s">
        <v>241</v>
      </c>
      <c r="G76" s="275"/>
      <c r="H76" s="260"/>
      <c r="I76" s="275"/>
      <c r="J76" s="260"/>
      <c r="K76" s="258">
        <v>13</v>
      </c>
      <c r="L76" s="258">
        <v>33</v>
      </c>
      <c r="M76" s="260">
        <v>5</v>
      </c>
      <c r="N76" s="260">
        <v>43.5</v>
      </c>
      <c r="O76" s="258">
        <v>6</v>
      </c>
      <c r="P76" s="258">
        <v>42</v>
      </c>
      <c r="Q76" s="258">
        <v>4</v>
      </c>
      <c r="R76" s="258">
        <v>22.5</v>
      </c>
      <c r="S76" s="258">
        <v>12</v>
      </c>
      <c r="T76" s="258">
        <v>34</v>
      </c>
      <c r="U76" s="258">
        <v>15</v>
      </c>
      <c r="V76" s="258">
        <v>15.5</v>
      </c>
      <c r="W76" s="258"/>
      <c r="X76" s="258"/>
      <c r="Y76" s="258"/>
      <c r="Z76" s="258"/>
      <c r="AA76" s="260">
        <v>5</v>
      </c>
      <c r="AB76" s="261">
        <v>43.5</v>
      </c>
      <c r="AC76" s="260">
        <v>6</v>
      </c>
      <c r="AD76" s="261">
        <v>42</v>
      </c>
      <c r="AE76" s="260">
        <v>6</v>
      </c>
      <c r="AF76" s="261">
        <v>42</v>
      </c>
      <c r="AG76" s="260">
        <v>5</v>
      </c>
      <c r="AH76" s="260">
        <v>43.5</v>
      </c>
      <c r="AI76" s="258"/>
      <c r="AJ76" s="258"/>
      <c r="AK76" s="258"/>
      <c r="AL76" s="258"/>
      <c r="AM76" s="260"/>
      <c r="AN76" s="260"/>
      <c r="AO76" s="262">
        <v>6</v>
      </c>
      <c r="AP76" s="261">
        <v>42</v>
      </c>
      <c r="AQ76" s="260">
        <v>2</v>
      </c>
      <c r="AR76" s="260">
        <v>24</v>
      </c>
      <c r="AS76" s="274">
        <v>7</v>
      </c>
      <c r="AT76" s="274">
        <v>40.5</v>
      </c>
      <c r="AU76" s="258">
        <v>1</v>
      </c>
      <c r="AV76" s="258">
        <v>25</v>
      </c>
      <c r="AW76" s="239">
        <f>H76+J76+L76+N76+P76+R76+T76+V76+X76+Z76+AB76+AD76+AH76+AF76+AJ76+AL76+AN76+AP76+AR76+AT76+AV76</f>
        <v>493</v>
      </c>
      <c r="AX76" s="238">
        <v>8</v>
      </c>
    </row>
    <row r="77" spans="1:50" s="230" customFormat="1" ht="18.75" customHeight="1" x14ac:dyDescent="0.2">
      <c r="A77" s="273">
        <v>9</v>
      </c>
      <c r="B77" s="272" t="s">
        <v>236</v>
      </c>
      <c r="C77" s="289" t="s">
        <v>258</v>
      </c>
      <c r="D77" s="288"/>
      <c r="E77" s="288">
        <v>2005</v>
      </c>
      <c r="F77" s="288" t="s">
        <v>241</v>
      </c>
      <c r="G77" s="275"/>
      <c r="H77" s="260"/>
      <c r="I77" s="275"/>
      <c r="J77" s="260"/>
      <c r="K77" s="258">
        <v>6</v>
      </c>
      <c r="L77" s="258">
        <v>42</v>
      </c>
      <c r="M77" s="260">
        <v>8</v>
      </c>
      <c r="N77" s="260">
        <v>39</v>
      </c>
      <c r="O77" s="258">
        <v>9</v>
      </c>
      <c r="P77" s="258">
        <v>37.5</v>
      </c>
      <c r="Q77" s="258">
        <v>7</v>
      </c>
      <c r="R77" s="258">
        <v>20.25</v>
      </c>
      <c r="S77" s="258">
        <v>31</v>
      </c>
      <c r="T77" s="258">
        <v>15</v>
      </c>
      <c r="U77" s="258">
        <v>10</v>
      </c>
      <c r="V77" s="258">
        <v>18</v>
      </c>
      <c r="W77" s="258"/>
      <c r="X77" s="258"/>
      <c r="Y77" s="258"/>
      <c r="Z77" s="258"/>
      <c r="AA77" s="260">
        <v>10</v>
      </c>
      <c r="AB77" s="260">
        <v>36</v>
      </c>
      <c r="AC77" s="260">
        <v>8</v>
      </c>
      <c r="AD77" s="260">
        <v>39</v>
      </c>
      <c r="AE77" s="260">
        <v>8</v>
      </c>
      <c r="AF77" s="260">
        <v>39</v>
      </c>
      <c r="AG77" s="260"/>
      <c r="AH77" s="260"/>
      <c r="AI77" s="258">
        <v>10</v>
      </c>
      <c r="AJ77" s="258">
        <v>36</v>
      </c>
      <c r="AK77" s="258">
        <v>5</v>
      </c>
      <c r="AL77" s="258">
        <v>21.75</v>
      </c>
      <c r="AM77" s="260"/>
      <c r="AN77" s="260"/>
      <c r="AO77" s="262"/>
      <c r="AP77" s="261"/>
      <c r="AQ77" s="260"/>
      <c r="AR77" s="260"/>
      <c r="AS77" s="257"/>
      <c r="AT77" s="257"/>
      <c r="AU77" s="275"/>
      <c r="AV77" s="258"/>
      <c r="AW77" s="239">
        <f>H77+J77+L77+N77+P77+R77+T77+V77+X77+Z77+AB77+AD77+AH77+AF77+AJ77+AL77+AN77+AP77+AR77+AT77+AV77</f>
        <v>343.5</v>
      </c>
      <c r="AX77" s="238">
        <v>9</v>
      </c>
    </row>
    <row r="78" spans="1:50" s="230" customFormat="1" ht="18.75" customHeight="1" x14ac:dyDescent="0.2">
      <c r="A78" s="273">
        <v>10</v>
      </c>
      <c r="B78" s="255" t="s">
        <v>233</v>
      </c>
      <c r="C78" s="289" t="s">
        <v>257</v>
      </c>
      <c r="D78" s="288"/>
      <c r="E78" s="288">
        <v>2005</v>
      </c>
      <c r="F78" s="288" t="s">
        <v>241</v>
      </c>
      <c r="G78" s="275"/>
      <c r="H78" s="260"/>
      <c r="I78" s="275"/>
      <c r="J78" s="260"/>
      <c r="K78" s="258"/>
      <c r="L78" s="258"/>
      <c r="M78" s="260">
        <v>6</v>
      </c>
      <c r="N78" s="260">
        <v>42</v>
      </c>
      <c r="O78" s="258">
        <v>16</v>
      </c>
      <c r="P78" s="258">
        <v>30</v>
      </c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60">
        <v>13</v>
      </c>
      <c r="AB78" s="260">
        <v>33</v>
      </c>
      <c r="AC78" s="260"/>
      <c r="AD78" s="260"/>
      <c r="AE78" s="260">
        <v>10</v>
      </c>
      <c r="AF78" s="260">
        <v>36</v>
      </c>
      <c r="AG78" s="260">
        <v>10</v>
      </c>
      <c r="AH78" s="260">
        <v>36</v>
      </c>
      <c r="AI78" s="258">
        <v>22</v>
      </c>
      <c r="AJ78" s="258">
        <v>24</v>
      </c>
      <c r="AK78" s="258">
        <v>11</v>
      </c>
      <c r="AL78" s="258">
        <v>17.5</v>
      </c>
      <c r="AM78" s="260"/>
      <c r="AN78" s="260"/>
      <c r="AO78" s="262">
        <v>10</v>
      </c>
      <c r="AP78" s="261">
        <v>36</v>
      </c>
      <c r="AQ78" s="260"/>
      <c r="AR78" s="260"/>
      <c r="AS78" s="274">
        <v>23</v>
      </c>
      <c r="AT78" s="274">
        <v>23</v>
      </c>
      <c r="AU78" s="258"/>
      <c r="AV78" s="258"/>
      <c r="AW78" s="239">
        <f>H78+J78+L78+N78+P78+R78+T78+V78+X78+Z78+AB78+AD78+AH78+AF78+AJ78+AL78+AN78+AP78+AR78+AT78+AV78</f>
        <v>277.5</v>
      </c>
      <c r="AX78" s="238">
        <v>10</v>
      </c>
    </row>
    <row r="79" spans="1:50" s="230" customFormat="1" ht="18.75" customHeight="1" x14ac:dyDescent="0.2">
      <c r="A79" s="273">
        <v>11</v>
      </c>
      <c r="B79" s="272" t="s">
        <v>240</v>
      </c>
      <c r="C79" s="289" t="s">
        <v>256</v>
      </c>
      <c r="D79" s="288"/>
      <c r="E79" s="288">
        <v>2005</v>
      </c>
      <c r="F79" s="288" t="s">
        <v>241</v>
      </c>
      <c r="G79" s="275"/>
      <c r="H79" s="260"/>
      <c r="I79" s="275"/>
      <c r="J79" s="260"/>
      <c r="K79" s="258">
        <v>14</v>
      </c>
      <c r="L79" s="258">
        <v>32</v>
      </c>
      <c r="M79" s="260"/>
      <c r="N79" s="260"/>
      <c r="O79" s="258">
        <v>11</v>
      </c>
      <c r="P79" s="258">
        <v>35</v>
      </c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60">
        <v>8</v>
      </c>
      <c r="AB79" s="260">
        <v>39</v>
      </c>
      <c r="AC79" s="260">
        <v>7</v>
      </c>
      <c r="AD79" s="260">
        <v>40.5</v>
      </c>
      <c r="AE79" s="260">
        <v>9</v>
      </c>
      <c r="AF79" s="260">
        <v>37.5</v>
      </c>
      <c r="AG79" s="260">
        <v>11</v>
      </c>
      <c r="AH79" s="260">
        <v>35</v>
      </c>
      <c r="AI79" s="258">
        <v>11</v>
      </c>
      <c r="AJ79" s="258">
        <v>35</v>
      </c>
      <c r="AK79" s="258">
        <v>6</v>
      </c>
      <c r="AL79" s="258">
        <v>21</v>
      </c>
      <c r="AM79" s="260"/>
      <c r="AN79" s="260"/>
      <c r="AO79" s="262"/>
      <c r="AP79" s="261"/>
      <c r="AQ79" s="260"/>
      <c r="AR79" s="260"/>
      <c r="AS79" s="257"/>
      <c r="AT79" s="257"/>
      <c r="AU79" s="275"/>
      <c r="AV79" s="258"/>
      <c r="AW79" s="239">
        <f>H79+J79+L79+N79+P79+R79+T79+V79+X79+Z79+AB79+AD79+AH79+AF79+AJ79+AL79+AN79+AP79+AR79+AT79+AV79</f>
        <v>275</v>
      </c>
      <c r="AX79" s="238">
        <v>11</v>
      </c>
    </row>
    <row r="80" spans="1:50" s="230" customFormat="1" ht="18.75" customHeight="1" x14ac:dyDescent="0.2">
      <c r="A80" s="273">
        <v>12</v>
      </c>
      <c r="B80" s="272" t="s">
        <v>245</v>
      </c>
      <c r="C80" s="289" t="s">
        <v>255</v>
      </c>
      <c r="D80" s="288"/>
      <c r="E80" s="288">
        <v>2005</v>
      </c>
      <c r="F80" s="288" t="s">
        <v>241</v>
      </c>
      <c r="G80" s="275"/>
      <c r="H80" s="260"/>
      <c r="I80" s="275"/>
      <c r="J80" s="260"/>
      <c r="K80" s="258"/>
      <c r="L80" s="258"/>
      <c r="M80" s="260"/>
      <c r="N80" s="260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60">
        <v>12</v>
      </c>
      <c r="AB80" s="286">
        <v>34</v>
      </c>
      <c r="AC80" s="260">
        <v>12</v>
      </c>
      <c r="AD80" s="260">
        <v>34</v>
      </c>
      <c r="AE80" s="260">
        <v>14</v>
      </c>
      <c r="AF80" s="260">
        <v>32</v>
      </c>
      <c r="AG80" s="260"/>
      <c r="AH80" s="260"/>
      <c r="AI80" s="258"/>
      <c r="AJ80" s="258"/>
      <c r="AK80" s="258"/>
      <c r="AL80" s="258"/>
      <c r="AM80" s="260"/>
      <c r="AN80" s="260"/>
      <c r="AO80" s="262">
        <v>9</v>
      </c>
      <c r="AP80" s="261">
        <v>37.5</v>
      </c>
      <c r="AQ80" s="260">
        <v>5</v>
      </c>
      <c r="AR80" s="258">
        <v>21.75</v>
      </c>
      <c r="AS80" s="274">
        <v>24</v>
      </c>
      <c r="AT80" s="274">
        <v>22</v>
      </c>
      <c r="AU80" s="258"/>
      <c r="AV80" s="258"/>
      <c r="AW80" s="239">
        <f>H80+J80+L80+N80+P80+R80+T80+V80+X80+Z80+AB80+AD80+AH80+AF80+AJ80+AL80+AN80+AP80+AR80+AT80+AV80</f>
        <v>181.25</v>
      </c>
      <c r="AX80" s="238">
        <v>12</v>
      </c>
    </row>
    <row r="81" spans="1:50" s="230" customFormat="1" ht="18.75" customHeight="1" x14ac:dyDescent="0.2">
      <c r="A81" s="273">
        <v>13</v>
      </c>
      <c r="B81" s="272" t="s">
        <v>253</v>
      </c>
      <c r="C81" s="289" t="s">
        <v>254</v>
      </c>
      <c r="D81" s="288"/>
      <c r="E81" s="288">
        <v>2004</v>
      </c>
      <c r="F81" s="287" t="s">
        <v>231</v>
      </c>
      <c r="G81" s="275"/>
      <c r="H81" s="260"/>
      <c r="I81" s="275"/>
      <c r="J81" s="263"/>
      <c r="K81" s="258"/>
      <c r="L81" s="258"/>
      <c r="M81" s="260"/>
      <c r="N81" s="260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60">
        <v>11</v>
      </c>
      <c r="AB81" s="286">
        <v>35</v>
      </c>
      <c r="AC81" s="263">
        <v>11</v>
      </c>
      <c r="AD81" s="260">
        <v>35</v>
      </c>
      <c r="AE81" s="263">
        <v>12</v>
      </c>
      <c r="AF81" s="260">
        <v>34</v>
      </c>
      <c r="AG81" s="263">
        <v>6</v>
      </c>
      <c r="AH81" s="263">
        <v>42</v>
      </c>
      <c r="AI81" s="257"/>
      <c r="AJ81" s="258"/>
      <c r="AK81" s="258"/>
      <c r="AL81" s="258"/>
      <c r="AM81" s="263"/>
      <c r="AN81" s="260"/>
      <c r="AO81" s="262"/>
      <c r="AP81" s="261"/>
      <c r="AQ81" s="260"/>
      <c r="AR81" s="260"/>
      <c r="AS81" s="242"/>
      <c r="AT81" s="290"/>
      <c r="AU81" s="258"/>
      <c r="AV81" s="258"/>
      <c r="AW81" s="239">
        <f>H81+J81+L81+N81+P81+R81+T81+V81+X81+Z81+AB81+AD81+AH81+AF81+AJ81+AL81+AN81+AP81+AR81+AT81+AV81</f>
        <v>146</v>
      </c>
      <c r="AX81" s="238">
        <v>13</v>
      </c>
    </row>
    <row r="82" spans="1:50" s="230" customFormat="1" ht="18.75" customHeight="1" x14ac:dyDescent="0.2">
      <c r="A82" s="273">
        <v>14</v>
      </c>
      <c r="B82" s="272" t="s">
        <v>253</v>
      </c>
      <c r="C82" s="289" t="s">
        <v>252</v>
      </c>
      <c r="D82" s="288"/>
      <c r="E82" s="288">
        <v>2004</v>
      </c>
      <c r="F82" s="287" t="s">
        <v>231</v>
      </c>
      <c r="G82" s="275"/>
      <c r="H82" s="260"/>
      <c r="I82" s="275"/>
      <c r="J82" s="263"/>
      <c r="K82" s="258"/>
      <c r="L82" s="258"/>
      <c r="M82" s="260"/>
      <c r="N82" s="260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60">
        <v>14</v>
      </c>
      <c r="AB82" s="286">
        <v>32</v>
      </c>
      <c r="AC82" s="263">
        <v>13</v>
      </c>
      <c r="AD82" s="260">
        <v>33</v>
      </c>
      <c r="AE82" s="263">
        <v>15</v>
      </c>
      <c r="AF82" s="260">
        <v>31</v>
      </c>
      <c r="AG82" s="263">
        <v>12</v>
      </c>
      <c r="AH82" s="263">
        <v>34</v>
      </c>
      <c r="AI82" s="257"/>
      <c r="AJ82" s="258"/>
      <c r="AK82" s="258"/>
      <c r="AL82" s="258"/>
      <c r="AM82" s="263"/>
      <c r="AN82" s="260"/>
      <c r="AO82" s="262"/>
      <c r="AP82" s="261"/>
      <c r="AQ82" s="260"/>
      <c r="AR82" s="260"/>
      <c r="AS82" s="242"/>
      <c r="AT82" s="290"/>
      <c r="AU82" s="258"/>
      <c r="AV82" s="258"/>
      <c r="AW82" s="239">
        <f>H82+J82+L82+N82+P82+R82+T82+V82+X82+Z82+AB82+AD82+AH82+AF82+AJ82+AL82+AN82+AP82+AR82+AT82+AV82</f>
        <v>130</v>
      </c>
      <c r="AX82" s="238">
        <v>14</v>
      </c>
    </row>
    <row r="83" spans="1:50" s="230" customFormat="1" ht="18.75" customHeight="1" x14ac:dyDescent="0.25">
      <c r="A83" s="273">
        <v>15</v>
      </c>
      <c r="B83" s="256" t="s">
        <v>236</v>
      </c>
      <c r="C83" s="272" t="s">
        <v>251</v>
      </c>
      <c r="D83" s="288"/>
      <c r="E83" s="288">
        <v>2005</v>
      </c>
      <c r="F83" s="287" t="s">
        <v>231</v>
      </c>
      <c r="G83" s="275"/>
      <c r="H83" s="260"/>
      <c r="I83" s="275"/>
      <c r="J83" s="263"/>
      <c r="K83" s="258"/>
      <c r="L83" s="258"/>
      <c r="M83" s="260"/>
      <c r="N83" s="260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60">
        <v>15</v>
      </c>
      <c r="AB83" s="286">
        <v>31</v>
      </c>
      <c r="AC83" s="263">
        <v>14</v>
      </c>
      <c r="AD83" s="260">
        <v>32</v>
      </c>
      <c r="AE83" s="263">
        <v>16</v>
      </c>
      <c r="AF83" s="260">
        <v>30</v>
      </c>
      <c r="AG83" s="263"/>
      <c r="AH83" s="263"/>
      <c r="AI83" s="257"/>
      <c r="AJ83" s="258"/>
      <c r="AK83" s="258"/>
      <c r="AL83" s="258"/>
      <c r="AM83" s="263"/>
      <c r="AN83" s="260"/>
      <c r="AO83" s="262"/>
      <c r="AP83" s="261"/>
      <c r="AQ83" s="260"/>
      <c r="AR83" s="260"/>
      <c r="AS83" s="242"/>
      <c r="AT83" s="290"/>
      <c r="AU83" s="258"/>
      <c r="AV83" s="258"/>
      <c r="AW83" s="239">
        <f>H83+J83+L83+N83+P83+R83+T83+V83+X83+Z83+AB83+AD83+AH83+AF83+AJ83+AL83+AN83+AP83+AR83+AT83+AV83</f>
        <v>93</v>
      </c>
      <c r="AX83" s="238">
        <v>15</v>
      </c>
    </row>
    <row r="84" spans="1:50" s="230" customFormat="1" ht="18.75" customHeight="1" x14ac:dyDescent="0.2">
      <c r="A84" s="273">
        <v>16</v>
      </c>
      <c r="B84" s="237" t="s">
        <v>240</v>
      </c>
      <c r="C84" s="289" t="s">
        <v>250</v>
      </c>
      <c r="D84" s="288"/>
      <c r="E84" s="288">
        <v>2005</v>
      </c>
      <c r="F84" s="287" t="s">
        <v>241</v>
      </c>
      <c r="G84" s="275"/>
      <c r="H84" s="260"/>
      <c r="I84" s="275"/>
      <c r="J84" s="263"/>
      <c r="K84" s="258">
        <v>15</v>
      </c>
      <c r="L84" s="258">
        <v>31</v>
      </c>
      <c r="M84" s="260"/>
      <c r="N84" s="260"/>
      <c r="O84" s="258">
        <v>17</v>
      </c>
      <c r="P84" s="258">
        <v>29</v>
      </c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60"/>
      <c r="AB84" s="286"/>
      <c r="AC84" s="263"/>
      <c r="AD84" s="260"/>
      <c r="AE84" s="263"/>
      <c r="AF84" s="260"/>
      <c r="AG84" s="263"/>
      <c r="AH84" s="263"/>
      <c r="AI84" s="257"/>
      <c r="AJ84" s="258"/>
      <c r="AK84" s="258"/>
      <c r="AL84" s="258"/>
      <c r="AM84" s="263"/>
      <c r="AN84" s="260"/>
      <c r="AO84" s="262"/>
      <c r="AP84" s="261"/>
      <c r="AQ84" s="260"/>
      <c r="AR84" s="260"/>
      <c r="AS84" s="242"/>
      <c r="AT84" s="290"/>
      <c r="AU84" s="258"/>
      <c r="AV84" s="258"/>
      <c r="AW84" s="239">
        <f>H84+J84+L84+N84+P84+R84+T84+V84+X84+Z84+AB84+AD84+AH84+AF84+AJ84+AL84+AN84+AP84+AR84+AT84+AV84</f>
        <v>60</v>
      </c>
      <c r="AX84" s="238">
        <v>16</v>
      </c>
    </row>
    <row r="85" spans="1:50" s="230" customFormat="1" ht="18.75" customHeight="1" x14ac:dyDescent="0.2">
      <c r="A85" s="273">
        <v>17</v>
      </c>
      <c r="B85" s="237" t="s">
        <v>240</v>
      </c>
      <c r="C85" s="289" t="s">
        <v>249</v>
      </c>
      <c r="D85" s="288"/>
      <c r="E85" s="288">
        <v>2005</v>
      </c>
      <c r="F85" s="287" t="s">
        <v>231</v>
      </c>
      <c r="G85" s="275"/>
      <c r="H85" s="260"/>
      <c r="I85" s="275"/>
      <c r="J85" s="263"/>
      <c r="K85" s="258"/>
      <c r="L85" s="258"/>
      <c r="M85" s="260">
        <v>14</v>
      </c>
      <c r="N85" s="260">
        <v>32</v>
      </c>
      <c r="O85" s="258">
        <v>21</v>
      </c>
      <c r="P85" s="258">
        <v>25</v>
      </c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60"/>
      <c r="AB85" s="291"/>
      <c r="AC85" s="263"/>
      <c r="AD85" s="260"/>
      <c r="AE85" s="263"/>
      <c r="AF85" s="260"/>
      <c r="AG85" s="263"/>
      <c r="AH85" s="263"/>
      <c r="AI85" s="257"/>
      <c r="AJ85" s="258"/>
      <c r="AK85" s="258"/>
      <c r="AL85" s="258"/>
      <c r="AM85" s="263"/>
      <c r="AN85" s="260"/>
      <c r="AO85" s="262"/>
      <c r="AP85" s="261"/>
      <c r="AQ85" s="260"/>
      <c r="AR85" s="260"/>
      <c r="AS85" s="242"/>
      <c r="AT85" s="290"/>
      <c r="AU85" s="258"/>
      <c r="AV85" s="258"/>
      <c r="AW85" s="239">
        <f>H85+J85+L85+N85+P85+R85+T85+V85+X85+Z85+AB85+AD85+AH85+AF85+AJ85+AL85+AN85+AP85+AR85+AT85+AV85</f>
        <v>57</v>
      </c>
      <c r="AX85" s="238">
        <v>17</v>
      </c>
    </row>
    <row r="86" spans="1:50" s="230" customFormat="1" ht="18.75" customHeight="1" x14ac:dyDescent="0.2">
      <c r="A86" s="273">
        <v>18</v>
      </c>
      <c r="B86" s="256" t="s">
        <v>236</v>
      </c>
      <c r="C86" s="289" t="s">
        <v>248</v>
      </c>
      <c r="D86" s="288"/>
      <c r="E86" s="288">
        <v>2005</v>
      </c>
      <c r="F86" s="287" t="s">
        <v>241</v>
      </c>
      <c r="G86" s="275"/>
      <c r="H86" s="260"/>
      <c r="I86" s="275"/>
      <c r="J86" s="263"/>
      <c r="K86" s="258"/>
      <c r="L86" s="258"/>
      <c r="M86" s="260"/>
      <c r="N86" s="260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60"/>
      <c r="AB86" s="291"/>
      <c r="AC86" s="263"/>
      <c r="AD86" s="260"/>
      <c r="AE86" s="263"/>
      <c r="AF86" s="260"/>
      <c r="AG86" s="263"/>
      <c r="AH86" s="263"/>
      <c r="AI86" s="257"/>
      <c r="AJ86" s="258"/>
      <c r="AK86" s="258"/>
      <c r="AL86" s="258"/>
      <c r="AM86" s="263"/>
      <c r="AN86" s="260"/>
      <c r="AO86" s="262"/>
      <c r="AP86" s="261"/>
      <c r="AQ86" s="260"/>
      <c r="AR86" s="260"/>
      <c r="AS86" s="242">
        <v>16</v>
      </c>
      <c r="AT86" s="290">
        <v>30</v>
      </c>
      <c r="AU86" s="258"/>
      <c r="AV86" s="258"/>
      <c r="AW86" s="239">
        <f>H86+J86+L86+N86+P86+R86+T86+V86+X86+Z86+AB86+AD86+AH86+AF86+AJ86+AL86+AN86+AP86+AR86+AT86+AV86</f>
        <v>30</v>
      </c>
      <c r="AX86" s="238">
        <v>18</v>
      </c>
    </row>
    <row r="87" spans="1:50" s="230" customFormat="1" ht="18.75" customHeight="1" x14ac:dyDescent="0.2">
      <c r="A87" s="273">
        <v>19</v>
      </c>
      <c r="B87" s="255" t="s">
        <v>233</v>
      </c>
      <c r="C87" s="289" t="s">
        <v>247</v>
      </c>
      <c r="D87" s="288"/>
      <c r="E87" s="288">
        <v>2005</v>
      </c>
      <c r="F87" s="287" t="s">
        <v>231</v>
      </c>
      <c r="G87" s="275"/>
      <c r="H87" s="260"/>
      <c r="I87" s="275"/>
      <c r="J87" s="263"/>
      <c r="K87" s="258"/>
      <c r="L87" s="258"/>
      <c r="M87" s="260"/>
      <c r="N87" s="260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60"/>
      <c r="AB87" s="286"/>
      <c r="AC87" s="263"/>
      <c r="AD87" s="260"/>
      <c r="AE87" s="263"/>
      <c r="AF87" s="260"/>
      <c r="AG87" s="263"/>
      <c r="AH87" s="263"/>
      <c r="AI87" s="257">
        <v>36</v>
      </c>
      <c r="AJ87" s="258">
        <v>11.5</v>
      </c>
      <c r="AK87" s="258">
        <v>16</v>
      </c>
      <c r="AL87" s="258">
        <v>15</v>
      </c>
      <c r="AM87" s="263"/>
      <c r="AN87" s="260"/>
      <c r="AO87" s="262"/>
      <c r="AP87" s="261"/>
      <c r="AQ87" s="260"/>
      <c r="AR87" s="260"/>
      <c r="AS87" s="285"/>
      <c r="AT87" s="284"/>
      <c r="AU87" s="258"/>
      <c r="AV87" s="258"/>
      <c r="AW87" s="239">
        <f>H87+J87+L87+N87+P87+R87+T87+V87+X87+Z87+AB87+AD87+AH87+AF87+AJ87+AL87+AN87+AP87+AR87+AT87+AV87</f>
        <v>26.5</v>
      </c>
      <c r="AX87" s="238">
        <v>19</v>
      </c>
    </row>
    <row r="88" spans="1:50" s="230" customFormat="1" ht="18.75" customHeight="1" x14ac:dyDescent="0.25">
      <c r="A88" s="283" t="s">
        <v>246</v>
      </c>
      <c r="B88" s="282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AE88" s="282"/>
      <c r="AF88" s="282"/>
      <c r="AG88" s="282"/>
      <c r="AH88" s="282"/>
      <c r="AI88" s="282"/>
      <c r="AJ88" s="282"/>
      <c r="AK88" s="282"/>
      <c r="AL88" s="282"/>
      <c r="AM88" s="282"/>
      <c r="AN88" s="282"/>
      <c r="AO88" s="282"/>
      <c r="AP88" s="282"/>
      <c r="AQ88" s="282"/>
      <c r="AR88" s="282"/>
      <c r="AS88" s="282"/>
      <c r="AT88" s="282"/>
      <c r="AU88" s="282"/>
      <c r="AV88" s="282"/>
      <c r="AW88" s="282"/>
      <c r="AX88" s="281"/>
    </row>
    <row r="89" spans="1:50" ht="18" x14ac:dyDescent="0.2">
      <c r="A89" s="273">
        <v>1</v>
      </c>
      <c r="B89" s="272" t="s">
        <v>245</v>
      </c>
      <c r="C89" s="276" t="s">
        <v>244</v>
      </c>
      <c r="D89" s="280"/>
      <c r="E89" s="280">
        <v>2006</v>
      </c>
      <c r="F89" s="280" t="s">
        <v>231</v>
      </c>
      <c r="G89" s="275"/>
      <c r="H89" s="260"/>
      <c r="I89" s="275"/>
      <c r="J89" s="260"/>
      <c r="K89" s="279"/>
      <c r="L89" s="279"/>
      <c r="M89" s="260">
        <v>2</v>
      </c>
      <c r="N89" s="260">
        <v>48</v>
      </c>
      <c r="O89" s="258">
        <v>2</v>
      </c>
      <c r="P89" s="258">
        <v>48</v>
      </c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60">
        <v>1</v>
      </c>
      <c r="AB89" s="261">
        <v>50</v>
      </c>
      <c r="AC89" s="260">
        <v>2</v>
      </c>
      <c r="AD89" s="260">
        <v>48</v>
      </c>
      <c r="AE89" s="260">
        <v>3</v>
      </c>
      <c r="AF89" s="260">
        <v>46.5</v>
      </c>
      <c r="AG89" s="260">
        <v>2</v>
      </c>
      <c r="AH89" s="261">
        <v>48</v>
      </c>
      <c r="AI89" s="258"/>
      <c r="AJ89" s="258"/>
      <c r="AK89" s="258">
        <v>12</v>
      </c>
      <c r="AL89" s="258">
        <v>17</v>
      </c>
      <c r="AM89" s="260"/>
      <c r="AN89" s="260"/>
      <c r="AO89" s="262">
        <v>3</v>
      </c>
      <c r="AP89" s="261">
        <v>46.5</v>
      </c>
      <c r="AQ89" s="260">
        <v>5</v>
      </c>
      <c r="AR89" s="258">
        <v>21.75</v>
      </c>
      <c r="AS89" s="274">
        <v>8</v>
      </c>
      <c r="AT89" s="274">
        <v>39</v>
      </c>
      <c r="AU89" s="258"/>
      <c r="AV89" s="258"/>
      <c r="AW89" s="239">
        <f>H89+J89+L89+N89+P89+R89+T89+V89+X89+Z89+AB89+AD89+AH89+AF89+AJ89+AL89+AN89+AP89+AR89+AT89+AV89</f>
        <v>412.75</v>
      </c>
      <c r="AX89" s="238">
        <v>1</v>
      </c>
    </row>
    <row r="90" spans="1:50" ht="18" x14ac:dyDescent="0.2">
      <c r="A90" s="273">
        <v>2</v>
      </c>
      <c r="B90" s="255" t="s">
        <v>236</v>
      </c>
      <c r="C90" s="278" t="s">
        <v>243</v>
      </c>
      <c r="D90" s="277"/>
      <c r="E90" s="277">
        <v>2007</v>
      </c>
      <c r="F90" s="277" t="s">
        <v>241</v>
      </c>
      <c r="G90" s="275"/>
      <c r="H90" s="260"/>
      <c r="I90" s="275"/>
      <c r="J90" s="260"/>
      <c r="K90" s="258">
        <v>3</v>
      </c>
      <c r="L90" s="258">
        <v>46.5</v>
      </c>
      <c r="M90" s="260">
        <v>3</v>
      </c>
      <c r="N90" s="260">
        <v>46.5</v>
      </c>
      <c r="O90" s="258">
        <v>3</v>
      </c>
      <c r="P90" s="258">
        <v>46.5</v>
      </c>
      <c r="Q90" s="258">
        <v>7</v>
      </c>
      <c r="R90" s="258">
        <v>20.25</v>
      </c>
      <c r="S90" s="258"/>
      <c r="T90" s="258"/>
      <c r="U90" s="258"/>
      <c r="V90" s="258"/>
      <c r="W90" s="258"/>
      <c r="X90" s="258"/>
      <c r="Y90" s="258"/>
      <c r="Z90" s="258"/>
      <c r="AA90" s="260">
        <v>2</v>
      </c>
      <c r="AB90" s="261">
        <v>48</v>
      </c>
      <c r="AC90" s="260">
        <v>3</v>
      </c>
      <c r="AD90" s="261">
        <v>46.5</v>
      </c>
      <c r="AE90" s="260">
        <v>2</v>
      </c>
      <c r="AF90" s="261">
        <v>48</v>
      </c>
      <c r="AG90" s="260">
        <v>1</v>
      </c>
      <c r="AH90" s="260">
        <v>50</v>
      </c>
      <c r="AI90" s="258"/>
      <c r="AJ90" s="258"/>
      <c r="AK90" s="258"/>
      <c r="AL90" s="258"/>
      <c r="AM90" s="260"/>
      <c r="AN90" s="260"/>
      <c r="AO90" s="262">
        <v>4</v>
      </c>
      <c r="AP90" s="261">
        <v>45</v>
      </c>
      <c r="AQ90" s="260"/>
      <c r="AR90" s="260"/>
      <c r="AS90" s="274"/>
      <c r="AT90" s="274"/>
      <c r="AU90" s="258"/>
      <c r="AV90" s="258"/>
      <c r="AW90" s="239">
        <f>H90+J90+L90+N90+P90+R90+T90+V90+X90+Z90+AB90+AD90+AH90+AF90+AJ90+AL90+AN90+AP90+AR90+AT90+AV90</f>
        <v>397.25</v>
      </c>
      <c r="AX90" s="238">
        <v>2</v>
      </c>
    </row>
    <row r="91" spans="1:50" ht="18" x14ac:dyDescent="0.2">
      <c r="A91" s="256">
        <v>3</v>
      </c>
      <c r="B91" s="272" t="s">
        <v>240</v>
      </c>
      <c r="C91" s="278" t="s">
        <v>242</v>
      </c>
      <c r="D91" s="277"/>
      <c r="E91" s="253">
        <v>2006</v>
      </c>
      <c r="F91" s="253" t="s">
        <v>241</v>
      </c>
      <c r="G91" s="275"/>
      <c r="H91" s="260"/>
      <c r="I91" s="275"/>
      <c r="J91" s="260"/>
      <c r="K91" s="258">
        <v>5</v>
      </c>
      <c r="L91" s="241">
        <v>43.5</v>
      </c>
      <c r="M91" s="260">
        <v>4</v>
      </c>
      <c r="N91" s="260">
        <v>45</v>
      </c>
      <c r="O91" s="258">
        <v>5</v>
      </c>
      <c r="P91" s="258">
        <v>43.5</v>
      </c>
      <c r="Q91" s="258">
        <v>1</v>
      </c>
      <c r="R91" s="258">
        <v>25</v>
      </c>
      <c r="S91" s="258"/>
      <c r="T91" s="258"/>
      <c r="U91" s="258"/>
      <c r="V91" s="258"/>
      <c r="W91" s="258"/>
      <c r="X91" s="258"/>
      <c r="Y91" s="258"/>
      <c r="Z91" s="258"/>
      <c r="AA91" s="260"/>
      <c r="AB91" s="261"/>
      <c r="AC91" s="260">
        <v>1</v>
      </c>
      <c r="AD91" s="261">
        <v>50</v>
      </c>
      <c r="AE91" s="260">
        <v>1</v>
      </c>
      <c r="AF91" s="261">
        <v>50</v>
      </c>
      <c r="AG91" s="260">
        <v>3</v>
      </c>
      <c r="AH91" s="260">
        <v>46.5</v>
      </c>
      <c r="AI91" s="258"/>
      <c r="AJ91" s="258"/>
      <c r="AK91" s="258"/>
      <c r="AL91" s="258"/>
      <c r="AM91" s="260"/>
      <c r="AN91" s="260"/>
      <c r="AO91" s="262"/>
      <c r="AP91" s="261"/>
      <c r="AQ91" s="260"/>
      <c r="AR91" s="260"/>
      <c r="AS91" s="274"/>
      <c r="AT91" s="274"/>
      <c r="AU91" s="258"/>
      <c r="AV91" s="258"/>
      <c r="AW91" s="239">
        <f>H91+J91+L91+N91+P91+R91+T91+V91+X91+Z91+AB91+AD91+AH91+AF91+AJ91+AL91+AN91+AP91+AR91+AT91+AV91</f>
        <v>303.5</v>
      </c>
      <c r="AX91" s="238">
        <v>3</v>
      </c>
    </row>
    <row r="92" spans="1:50" ht="18" x14ac:dyDescent="0.2">
      <c r="A92" s="273">
        <v>4</v>
      </c>
      <c r="B92" s="272" t="s">
        <v>240</v>
      </c>
      <c r="C92" s="276" t="s">
        <v>239</v>
      </c>
      <c r="D92" s="269"/>
      <c r="E92" s="253">
        <v>2007</v>
      </c>
      <c r="F92" s="269" t="s">
        <v>231</v>
      </c>
      <c r="G92" s="275"/>
      <c r="H92" s="260"/>
      <c r="I92" s="275"/>
      <c r="J92" s="260"/>
      <c r="K92" s="241"/>
      <c r="L92" s="258"/>
      <c r="M92" s="260"/>
      <c r="N92" s="260"/>
      <c r="O92" s="258">
        <v>8</v>
      </c>
      <c r="P92" s="258">
        <v>39</v>
      </c>
      <c r="Q92" s="258">
        <v>1</v>
      </c>
      <c r="R92" s="258">
        <v>25</v>
      </c>
      <c r="S92" s="258"/>
      <c r="T92" s="258"/>
      <c r="U92" s="258"/>
      <c r="V92" s="258"/>
      <c r="W92" s="258"/>
      <c r="X92" s="258"/>
      <c r="Y92" s="258"/>
      <c r="Z92" s="258"/>
      <c r="AA92" s="260">
        <v>3</v>
      </c>
      <c r="AB92" s="260">
        <v>46.5</v>
      </c>
      <c r="AC92" s="260"/>
      <c r="AD92" s="260"/>
      <c r="AE92" s="260">
        <v>5</v>
      </c>
      <c r="AF92" s="260">
        <v>43.5</v>
      </c>
      <c r="AG92" s="260"/>
      <c r="AH92" s="260"/>
      <c r="AI92" s="258">
        <v>35</v>
      </c>
      <c r="AJ92" s="258">
        <v>12</v>
      </c>
      <c r="AK92" s="258"/>
      <c r="AL92" s="258"/>
      <c r="AM92" s="260"/>
      <c r="AN92" s="260"/>
      <c r="AO92" s="262"/>
      <c r="AP92" s="261"/>
      <c r="AQ92" s="260"/>
      <c r="AR92" s="260"/>
      <c r="AS92" s="259">
        <v>17</v>
      </c>
      <c r="AT92" s="274">
        <v>29</v>
      </c>
      <c r="AU92" s="258"/>
      <c r="AV92" s="258"/>
      <c r="AW92" s="239">
        <f>H92+J92+L92+N92+P92+R92+T92+V92+X92+Z92+AB92+AD92+AH92+AF92+AJ92+AL92+AN92+AP92+AR92+AT92+AV92</f>
        <v>195</v>
      </c>
      <c r="AX92" s="238">
        <v>4</v>
      </c>
    </row>
    <row r="93" spans="1:50" ht="18" x14ac:dyDescent="0.2">
      <c r="A93" s="273">
        <v>5</v>
      </c>
      <c r="B93" s="272" t="s">
        <v>233</v>
      </c>
      <c r="C93" s="276" t="s">
        <v>238</v>
      </c>
      <c r="D93" s="269"/>
      <c r="E93" s="269">
        <v>2006</v>
      </c>
      <c r="F93" s="269" t="s">
        <v>231</v>
      </c>
      <c r="G93" s="275"/>
      <c r="H93" s="260"/>
      <c r="I93" s="275"/>
      <c r="J93" s="243"/>
      <c r="K93" s="241"/>
      <c r="L93" s="241"/>
      <c r="M93" s="260">
        <v>8</v>
      </c>
      <c r="N93" s="260">
        <v>39</v>
      </c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60"/>
      <c r="AB93" s="261"/>
      <c r="AC93" s="260"/>
      <c r="AD93" s="261"/>
      <c r="AE93" s="260">
        <v>4</v>
      </c>
      <c r="AF93" s="261">
        <v>45</v>
      </c>
      <c r="AG93" s="260">
        <v>4</v>
      </c>
      <c r="AH93" s="261">
        <v>45</v>
      </c>
      <c r="AI93" s="258"/>
      <c r="AJ93" s="258"/>
      <c r="AK93" s="258"/>
      <c r="AL93" s="258"/>
      <c r="AM93" s="260"/>
      <c r="AN93" s="260"/>
      <c r="AO93" s="262"/>
      <c r="AP93" s="261"/>
      <c r="AQ93" s="260"/>
      <c r="AR93" s="260"/>
      <c r="AS93" s="274"/>
      <c r="AT93" s="274"/>
      <c r="AU93" s="258"/>
      <c r="AV93" s="258"/>
      <c r="AW93" s="239">
        <f>H93+J93+L93+N93+P93+R93+T93+V93+X93+Z93+AB93+AD93+AH93+AF93+AJ93+AL93+AN93+AP93+AR93+AT93+AV93</f>
        <v>129</v>
      </c>
      <c r="AX93" s="238">
        <v>5</v>
      </c>
    </row>
    <row r="94" spans="1:50" ht="18" x14ac:dyDescent="0.2">
      <c r="A94" s="256">
        <v>6</v>
      </c>
      <c r="B94" s="272" t="s">
        <v>236</v>
      </c>
      <c r="C94" s="276" t="s">
        <v>237</v>
      </c>
      <c r="D94" s="269"/>
      <c r="E94" s="269">
        <v>2006</v>
      </c>
      <c r="F94" s="269" t="s">
        <v>231</v>
      </c>
      <c r="G94" s="275"/>
      <c r="H94" s="260"/>
      <c r="I94" s="275"/>
      <c r="J94" s="260"/>
      <c r="K94" s="258">
        <v>7</v>
      </c>
      <c r="L94" s="258">
        <v>40.5</v>
      </c>
      <c r="M94" s="260"/>
      <c r="N94" s="243"/>
      <c r="O94" s="257"/>
      <c r="P94" s="258"/>
      <c r="Q94" s="258"/>
      <c r="R94" s="258"/>
      <c r="S94" s="258"/>
      <c r="T94" s="258"/>
      <c r="U94" s="258"/>
      <c r="V94" s="258"/>
      <c r="W94" s="258"/>
      <c r="X94" s="258"/>
      <c r="Y94" s="241"/>
      <c r="Z94" s="257"/>
      <c r="AA94" s="260"/>
      <c r="AB94" s="261"/>
      <c r="AC94" s="260"/>
      <c r="AD94" s="261"/>
      <c r="AE94" s="260"/>
      <c r="AF94" s="261"/>
      <c r="AG94" s="260"/>
      <c r="AH94" s="260"/>
      <c r="AI94" s="258"/>
      <c r="AJ94" s="258"/>
      <c r="AK94" s="258"/>
      <c r="AL94" s="258"/>
      <c r="AM94" s="260"/>
      <c r="AN94" s="260"/>
      <c r="AO94" s="262"/>
      <c r="AP94" s="261"/>
      <c r="AQ94" s="260"/>
      <c r="AR94" s="260"/>
      <c r="AS94" s="274"/>
      <c r="AT94" s="274"/>
      <c r="AU94" s="258"/>
      <c r="AV94" s="258"/>
      <c r="AW94" s="239">
        <f>H94+J94+L94+N94+P94+R94+T94+V94+X94+Z94+AB94+AD94+AH94+AF94+AJ94+AL94+AN94+AP94+AR94+AT94+AV94</f>
        <v>40.5</v>
      </c>
      <c r="AX94" s="238">
        <v>6</v>
      </c>
    </row>
    <row r="95" spans="1:50" ht="18" x14ac:dyDescent="0.2">
      <c r="A95" s="273">
        <v>7</v>
      </c>
      <c r="B95" s="272" t="s">
        <v>236</v>
      </c>
      <c r="C95" s="271" t="s">
        <v>235</v>
      </c>
      <c r="D95" s="270"/>
      <c r="E95" s="269">
        <v>2006</v>
      </c>
      <c r="F95" s="269" t="s">
        <v>231</v>
      </c>
      <c r="G95" s="268"/>
      <c r="H95" s="260"/>
      <c r="I95" s="268"/>
      <c r="J95" s="260"/>
      <c r="K95" s="257">
        <v>9</v>
      </c>
      <c r="L95" s="257">
        <v>37.5</v>
      </c>
      <c r="M95" s="267"/>
      <c r="N95" s="243"/>
      <c r="O95" s="257"/>
      <c r="P95" s="258"/>
      <c r="Q95" s="266"/>
      <c r="R95" s="241"/>
      <c r="S95" s="240"/>
      <c r="T95" s="240"/>
      <c r="U95" s="240"/>
      <c r="V95" s="240"/>
      <c r="W95" s="240"/>
      <c r="X95" s="240"/>
      <c r="Y95" s="257"/>
      <c r="Z95" s="240"/>
      <c r="AA95" s="246"/>
      <c r="AB95" s="246"/>
      <c r="AC95" s="246"/>
      <c r="AD95" s="246"/>
      <c r="AE95" s="264"/>
      <c r="AF95" s="260"/>
      <c r="AG95" s="243"/>
      <c r="AH95" s="246"/>
      <c r="AI95" s="240"/>
      <c r="AJ95" s="240"/>
      <c r="AK95" s="240"/>
      <c r="AL95" s="241"/>
      <c r="AM95" s="243"/>
      <c r="AN95" s="243"/>
      <c r="AO95" s="245"/>
      <c r="AP95" s="244"/>
      <c r="AQ95" s="243"/>
      <c r="AR95" s="243"/>
      <c r="AS95" s="242"/>
      <c r="AT95" s="242"/>
      <c r="AU95" s="241"/>
      <c r="AV95" s="257"/>
      <c r="AW95" s="239">
        <f>H95+J95+L95+N95+P95+R95+T95+V95+X95+Z95+AB95+AD95+AH95+AF95+AJ95+AL95+AN95+AP95+AR95+AT95+AV95</f>
        <v>37.5</v>
      </c>
      <c r="AX95" s="238">
        <v>7</v>
      </c>
    </row>
    <row r="96" spans="1:50" ht="18" x14ac:dyDescent="0.2">
      <c r="A96" s="273">
        <v>8</v>
      </c>
      <c r="B96" s="272" t="s">
        <v>233</v>
      </c>
      <c r="C96" s="271" t="s">
        <v>234</v>
      </c>
      <c r="D96" s="270"/>
      <c r="E96" s="269">
        <v>2006</v>
      </c>
      <c r="F96" s="269" t="s">
        <v>231</v>
      </c>
      <c r="G96" s="268"/>
      <c r="H96" s="260"/>
      <c r="I96" s="268"/>
      <c r="J96" s="260"/>
      <c r="K96" s="257"/>
      <c r="L96" s="257"/>
      <c r="M96" s="267"/>
      <c r="N96" s="243"/>
      <c r="O96" s="257"/>
      <c r="P96" s="258"/>
      <c r="Q96" s="266"/>
      <c r="R96" s="258"/>
      <c r="S96" s="257"/>
      <c r="T96" s="257"/>
      <c r="U96" s="257"/>
      <c r="V96" s="257"/>
      <c r="W96" s="257"/>
      <c r="X96" s="257"/>
      <c r="Y96" s="257"/>
      <c r="Z96" s="257"/>
      <c r="AA96" s="263"/>
      <c r="AB96" s="265"/>
      <c r="AC96" s="263"/>
      <c r="AD96" s="265"/>
      <c r="AE96" s="264"/>
      <c r="AF96" s="261"/>
      <c r="AG96" s="260"/>
      <c r="AH96" s="263"/>
      <c r="AI96" s="257">
        <v>32</v>
      </c>
      <c r="AJ96" s="257">
        <v>14</v>
      </c>
      <c r="AK96" s="257">
        <v>11</v>
      </c>
      <c r="AL96" s="258">
        <v>17.5</v>
      </c>
      <c r="AM96" s="260"/>
      <c r="AN96" s="260"/>
      <c r="AO96" s="262"/>
      <c r="AP96" s="261"/>
      <c r="AQ96" s="260"/>
      <c r="AR96" s="260"/>
      <c r="AS96" s="259"/>
      <c r="AT96" s="259"/>
      <c r="AU96" s="258"/>
      <c r="AV96" s="257"/>
      <c r="AW96" s="239">
        <f>H96+J96+L96+N96+P96+R96+T96+V96+X96+Z96+AB96+AD96+AH96+AF96+AJ96+AL96+AN96+AP96+AR96+AT96+AV96</f>
        <v>31.5</v>
      </c>
      <c r="AX96" s="238">
        <v>8</v>
      </c>
    </row>
    <row r="97" spans="1:50" ht="18" x14ac:dyDescent="0.2">
      <c r="A97" s="256">
        <v>9</v>
      </c>
      <c r="B97" s="255" t="s">
        <v>233</v>
      </c>
      <c r="C97" s="254" t="s">
        <v>232</v>
      </c>
      <c r="D97" s="252"/>
      <c r="E97" s="253">
        <v>2006</v>
      </c>
      <c r="F97" s="252" t="s">
        <v>231</v>
      </c>
      <c r="G97" s="251"/>
      <c r="H97" s="243"/>
      <c r="I97" s="251"/>
      <c r="J97" s="243"/>
      <c r="K97" s="240"/>
      <c r="L97" s="240"/>
      <c r="M97" s="250"/>
      <c r="N97" s="243"/>
      <c r="O97" s="240"/>
      <c r="P97" s="241"/>
      <c r="Q97" s="249"/>
      <c r="R97" s="241"/>
      <c r="S97" s="240"/>
      <c r="T97" s="240"/>
      <c r="U97" s="240"/>
      <c r="V97" s="240"/>
      <c r="W97" s="240"/>
      <c r="X97" s="240"/>
      <c r="Y97" s="240"/>
      <c r="Z97" s="240"/>
      <c r="AA97" s="246"/>
      <c r="AB97" s="248"/>
      <c r="AC97" s="246"/>
      <c r="AD97" s="248"/>
      <c r="AE97" s="247"/>
      <c r="AF97" s="244"/>
      <c r="AG97" s="243"/>
      <c r="AH97" s="246"/>
      <c r="AI97" s="240">
        <v>31</v>
      </c>
      <c r="AJ97" s="240">
        <v>15</v>
      </c>
      <c r="AK97" s="240">
        <v>16</v>
      </c>
      <c r="AL97" s="241">
        <v>15</v>
      </c>
      <c r="AM97" s="243"/>
      <c r="AN97" s="243"/>
      <c r="AO97" s="245"/>
      <c r="AP97" s="244"/>
      <c r="AQ97" s="243"/>
      <c r="AR97" s="243"/>
      <c r="AS97" s="242"/>
      <c r="AT97" s="242"/>
      <c r="AU97" s="241"/>
      <c r="AV97" s="240"/>
      <c r="AW97" s="239">
        <f>H97+J97+L97+N97+P97+R97+T97+V97+X97+Z97+AB97+AD97+AH97+AF97+AJ97+AL97+AN97+AP97+AR97+AT97+AV97</f>
        <v>30</v>
      </c>
      <c r="AX97" s="238">
        <v>9</v>
      </c>
    </row>
    <row r="98" spans="1:50" ht="18" x14ac:dyDescent="0.25">
      <c r="A98" s="230"/>
      <c r="B98" s="237"/>
      <c r="C98" s="236"/>
      <c r="D98" s="235"/>
      <c r="E98" s="235"/>
      <c r="F98" s="235"/>
      <c r="G98" s="234"/>
      <c r="H98" s="231"/>
      <c r="I98" s="234"/>
      <c r="J98" s="231"/>
      <c r="K98" s="229"/>
      <c r="L98" s="229"/>
      <c r="M98" s="231"/>
      <c r="N98" s="231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31"/>
      <c r="AB98" s="231"/>
      <c r="AC98" s="231"/>
      <c r="AD98" s="231"/>
      <c r="AE98" s="231"/>
      <c r="AF98" s="231"/>
      <c r="AG98" s="231"/>
      <c r="AH98" s="231"/>
      <c r="AI98" s="229"/>
      <c r="AJ98" s="229"/>
      <c r="AK98" s="229"/>
      <c r="AL98" s="229"/>
      <c r="AM98" s="231"/>
      <c r="AN98" s="231"/>
      <c r="AO98" s="233"/>
      <c r="AP98" s="232"/>
      <c r="AQ98" s="231"/>
      <c r="AR98" s="231"/>
      <c r="AS98" s="230"/>
      <c r="AT98" s="230"/>
      <c r="AU98" s="229"/>
      <c r="AV98" s="229"/>
      <c r="AW98" s="228"/>
      <c r="AX98" s="227"/>
    </row>
    <row r="99" spans="1:50" ht="18" x14ac:dyDescent="0.25">
      <c r="A99" s="230"/>
      <c r="B99" s="237"/>
      <c r="C99" s="236"/>
      <c r="D99" s="235"/>
      <c r="E99" s="235"/>
      <c r="F99" s="235"/>
      <c r="G99" s="234"/>
      <c r="H99" s="231"/>
      <c r="I99" s="234"/>
      <c r="J99" s="231"/>
      <c r="K99" s="229"/>
      <c r="L99" s="229"/>
      <c r="M99" s="231"/>
      <c r="N99" s="231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31"/>
      <c r="AB99" s="231"/>
      <c r="AC99" s="231"/>
      <c r="AD99" s="231"/>
      <c r="AE99" s="231"/>
      <c r="AF99" s="231"/>
      <c r="AG99" s="231"/>
      <c r="AH99" s="231"/>
      <c r="AI99" s="229"/>
      <c r="AJ99" s="229"/>
      <c r="AK99" s="229"/>
      <c r="AL99" s="229"/>
      <c r="AM99" s="231"/>
      <c r="AN99" s="231"/>
      <c r="AO99" s="233"/>
      <c r="AP99" s="232"/>
      <c r="AQ99" s="231"/>
      <c r="AR99" s="231"/>
      <c r="AS99" s="230"/>
      <c r="AT99" s="230"/>
      <c r="AU99" s="229"/>
      <c r="AV99" s="229"/>
      <c r="AW99" s="228"/>
      <c r="AX99" s="227"/>
    </row>
  </sheetData>
  <mergeCells count="48">
    <mergeCell ref="B68:AX68"/>
    <mergeCell ref="E22:AV22"/>
    <mergeCell ref="A22:C22"/>
    <mergeCell ref="AI3:AL3"/>
    <mergeCell ref="AG4:AH4"/>
    <mergeCell ref="AQ4:AR4"/>
    <mergeCell ref="B36:AX36"/>
    <mergeCell ref="A46:AX46"/>
    <mergeCell ref="AX3:AX5"/>
    <mergeCell ref="A6:C6"/>
    <mergeCell ref="A3:A5"/>
    <mergeCell ref="B3:B5"/>
    <mergeCell ref="C3:C5"/>
    <mergeCell ref="D3:D5"/>
    <mergeCell ref="AK4:AL4"/>
    <mergeCell ref="AU4:AV4"/>
    <mergeCell ref="AS4:AT4"/>
    <mergeCell ref="AI4:AJ4"/>
    <mergeCell ref="O3:R3"/>
    <mergeCell ref="K4:L4"/>
    <mergeCell ref="G3:J3"/>
    <mergeCell ref="AM4:AN4"/>
    <mergeCell ref="AO4:AP4"/>
    <mergeCell ref="O4:P4"/>
    <mergeCell ref="Q4:R4"/>
    <mergeCell ref="AM3:AN3"/>
    <mergeCell ref="S4:T4"/>
    <mergeCell ref="AC4:AD4"/>
    <mergeCell ref="A1:AX2"/>
    <mergeCell ref="AS3:AV3"/>
    <mergeCell ref="U4:V4"/>
    <mergeCell ref="I4:J4"/>
    <mergeCell ref="G4:H4"/>
    <mergeCell ref="E3:E5"/>
    <mergeCell ref="K3:L3"/>
    <mergeCell ref="W3:Z3"/>
    <mergeCell ref="AE4:AF4"/>
    <mergeCell ref="AO3:AR3"/>
    <mergeCell ref="A88:AX88"/>
    <mergeCell ref="M3:N3"/>
    <mergeCell ref="AA4:AB4"/>
    <mergeCell ref="W4:X4"/>
    <mergeCell ref="Y4:Z4"/>
    <mergeCell ref="M4:N4"/>
    <mergeCell ref="AA3:AH3"/>
    <mergeCell ref="S3:V3"/>
    <mergeCell ref="AW3:AW5"/>
    <mergeCell ref="F3:F5"/>
  </mergeCells>
  <printOptions horizontalCentered="1"/>
  <pageMargins left="0.39370078740157483" right="0.39370078740157483" top="0.39370078740157483" bottom="0.39370078740157483" header="0" footer="0"/>
  <pageSetup paperSize="9" scale="17" fitToWidth="2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38"/>
  <sheetViews>
    <sheetView zoomScale="96" zoomScaleNormal="96" workbookViewId="0">
      <pane xSplit="2" ySplit="6" topLeftCell="BI124" activePane="bottomRight" state="frozen"/>
      <selection pane="topRight" activeCell="C1" sqref="C1"/>
      <selection pane="bottomLeft" activeCell="A7" sqref="A7"/>
      <selection pane="bottomRight" activeCell="CK135" sqref="CK135"/>
    </sheetView>
  </sheetViews>
  <sheetFormatPr defaultRowHeight="15" x14ac:dyDescent="0.25"/>
  <cols>
    <col min="1" max="1" width="3.85546875" customWidth="1"/>
    <col min="2" max="2" width="34" customWidth="1"/>
    <col min="3" max="3" width="3.7109375" customWidth="1"/>
    <col min="4" max="4" width="4.28515625" customWidth="1"/>
    <col min="5" max="5" width="4" customWidth="1"/>
    <col min="6" max="6" width="4.85546875" customWidth="1"/>
    <col min="7" max="7" width="3.7109375" customWidth="1"/>
    <col min="8" max="8" width="4.5703125" customWidth="1"/>
    <col min="9" max="9" width="5.7109375" customWidth="1"/>
    <col min="10" max="10" width="3.7109375" customWidth="1"/>
    <col min="11" max="11" width="4.85546875" customWidth="1"/>
    <col min="12" max="12" width="3.140625" customWidth="1"/>
    <col min="13" max="13" width="5.140625" customWidth="1"/>
    <col min="14" max="14" width="3.85546875" customWidth="1"/>
    <col min="15" max="15" width="4.28515625" customWidth="1"/>
    <col min="16" max="16" width="3.7109375" customWidth="1"/>
    <col min="17" max="17" width="4.28515625" customWidth="1"/>
    <col min="18" max="18" width="3.7109375" customWidth="1"/>
    <col min="19" max="19" width="4.5703125" customWidth="1"/>
    <col min="20" max="20" width="3.5703125" customWidth="1"/>
    <col min="21" max="21" width="4.140625" customWidth="1"/>
    <col min="22" max="22" width="6" customWidth="1"/>
    <col min="23" max="23" width="3.7109375" customWidth="1"/>
    <col min="24" max="24" width="4.42578125" customWidth="1"/>
    <col min="25" max="25" width="3.5703125" customWidth="1"/>
    <col min="26" max="26" width="4.85546875" customWidth="1"/>
    <col min="27" max="27" width="3.28515625" customWidth="1"/>
    <col min="28" max="28" width="4.42578125" customWidth="1"/>
    <col min="29" max="29" width="3.42578125" customWidth="1"/>
    <col min="30" max="30" width="4.7109375" customWidth="1"/>
    <col min="31" max="31" width="4" customWidth="1"/>
    <col min="32" max="32" width="4.7109375" customWidth="1"/>
    <col min="33" max="33" width="3.7109375" customWidth="1"/>
    <col min="34" max="34" width="4.5703125" customWidth="1"/>
    <col min="35" max="35" width="5.7109375" customWidth="1"/>
    <col min="36" max="36" width="3.85546875" customWidth="1"/>
    <col min="37" max="37" width="5" customWidth="1"/>
    <col min="38" max="38" width="3.85546875" customWidth="1"/>
    <col min="39" max="39" width="4.7109375" customWidth="1"/>
    <col min="40" max="40" width="3.5703125" customWidth="1"/>
    <col min="41" max="42" width="5.28515625" customWidth="1"/>
    <col min="43" max="43" width="3.42578125" customWidth="1"/>
    <col min="44" max="44" width="4.28515625" customWidth="1"/>
    <col min="45" max="45" width="3.42578125" customWidth="1"/>
    <col min="46" max="46" width="5" customWidth="1"/>
    <col min="47" max="47" width="3.42578125" customWidth="1"/>
    <col min="48" max="48" width="5" customWidth="1"/>
    <col min="49" max="49" width="3.7109375" customWidth="1"/>
    <col min="50" max="50" width="5.140625" customWidth="1"/>
    <col min="51" max="51" width="3.42578125" customWidth="1"/>
    <col min="52" max="52" width="5.42578125" customWidth="1"/>
    <col min="53" max="53" width="3.28515625" customWidth="1"/>
    <col min="54" max="54" width="5.42578125" customWidth="1"/>
    <col min="55" max="55" width="5.140625" customWidth="1"/>
    <col min="56" max="56" width="3.42578125" customWidth="1"/>
    <col min="57" max="57" width="5" customWidth="1"/>
    <col min="58" max="58" width="3.7109375" customWidth="1"/>
    <col min="59" max="59" width="5" customWidth="1"/>
    <col min="60" max="60" width="5.5703125" customWidth="1"/>
    <col min="61" max="61" width="3.140625" customWidth="1"/>
    <col min="62" max="62" width="5" customWidth="1"/>
    <col min="63" max="63" width="3.5703125" customWidth="1"/>
    <col min="64" max="64" width="5" customWidth="1"/>
    <col min="65" max="65" width="3.140625" customWidth="1"/>
    <col min="66" max="66" width="5" customWidth="1"/>
    <col min="67" max="67" width="3.42578125" customWidth="1"/>
    <col min="68" max="68" width="5" customWidth="1"/>
    <col min="69" max="69" width="3.42578125" customWidth="1"/>
    <col min="70" max="70" width="5" customWidth="1"/>
    <col min="71" max="71" width="3.85546875" customWidth="1"/>
    <col min="72" max="72" width="5" customWidth="1"/>
    <col min="73" max="73" width="4.85546875" customWidth="1"/>
    <col min="74" max="74" width="3.7109375" customWidth="1"/>
    <col min="75" max="75" width="5" customWidth="1"/>
    <col min="76" max="76" width="3.5703125" customWidth="1"/>
    <col min="77" max="77" width="5" customWidth="1"/>
    <col min="78" max="78" width="3.140625" customWidth="1"/>
    <col min="79" max="79" width="5" customWidth="1"/>
    <col min="80" max="80" width="3.42578125" customWidth="1"/>
    <col min="81" max="81" width="5" customWidth="1"/>
    <col min="82" max="82" width="3.42578125" customWidth="1"/>
    <col min="83" max="84" width="5" customWidth="1"/>
    <col min="85" max="85" width="6.7109375" customWidth="1"/>
    <col min="86" max="86" width="5.140625" customWidth="1"/>
    <col min="237" max="237" width="3.85546875" customWidth="1"/>
    <col min="238" max="238" width="25.85546875" customWidth="1"/>
    <col min="239" max="240" width="4.28515625" customWidth="1"/>
    <col min="241" max="241" width="4.7109375" customWidth="1"/>
    <col min="242" max="242" width="4.85546875" customWidth="1"/>
    <col min="243" max="243" width="4.28515625" customWidth="1"/>
    <col min="244" max="244" width="4.5703125" customWidth="1"/>
    <col min="245" max="245" width="4.85546875" customWidth="1"/>
    <col min="246" max="246" width="4.7109375" customWidth="1"/>
    <col min="247" max="247" width="4.85546875" customWidth="1"/>
    <col min="248" max="248" width="3.140625" customWidth="1"/>
    <col min="249" max="249" width="5.28515625" customWidth="1"/>
    <col min="250" max="250" width="4.42578125" customWidth="1"/>
    <col min="251" max="251" width="4.28515625" customWidth="1"/>
    <col min="252" max="252" width="4.42578125" customWidth="1"/>
    <col min="253" max="253" width="3.7109375" customWidth="1"/>
    <col min="254" max="254" width="5" customWidth="1"/>
    <col min="255" max="255" width="4.5703125" customWidth="1"/>
    <col min="256" max="256" width="4.42578125" customWidth="1"/>
    <col min="257" max="257" width="4.140625" customWidth="1"/>
    <col min="258" max="259" width="4.7109375" customWidth="1"/>
    <col min="260" max="261" width="4.42578125" customWidth="1"/>
    <col min="262" max="262" width="4.85546875" customWidth="1"/>
    <col min="263" max="263" width="3.85546875" customWidth="1"/>
    <col min="264" max="264" width="4.42578125" customWidth="1"/>
    <col min="265" max="265" width="4.5703125" customWidth="1"/>
    <col min="266" max="266" width="4.7109375" customWidth="1"/>
    <col min="267" max="267" width="4.85546875" customWidth="1"/>
    <col min="268" max="268" width="4.7109375" customWidth="1"/>
    <col min="269" max="269" width="5.140625" customWidth="1"/>
    <col min="270" max="270" width="4.5703125" customWidth="1"/>
    <col min="271" max="271" width="5.140625" customWidth="1"/>
    <col min="272" max="272" width="4.42578125" customWidth="1"/>
    <col min="273" max="273" width="5" customWidth="1"/>
    <col min="274" max="274" width="4.5703125" customWidth="1"/>
    <col min="275" max="275" width="4.7109375" customWidth="1"/>
    <col min="276" max="276" width="3.85546875" customWidth="1"/>
    <col min="277" max="278" width="5.28515625" customWidth="1"/>
    <col min="279" max="290" width="8.85546875" customWidth="1"/>
    <col min="291" max="291" width="4.140625" customWidth="1"/>
    <col min="292" max="292" width="4.28515625" customWidth="1"/>
    <col min="293" max="293" width="5.28515625" customWidth="1"/>
    <col min="294" max="294" width="4.42578125" customWidth="1"/>
    <col min="295" max="295" width="4.7109375" customWidth="1"/>
    <col min="296" max="296" width="5" customWidth="1"/>
    <col min="297" max="297" width="5.28515625" customWidth="1"/>
    <col min="298" max="298" width="5.140625" customWidth="1"/>
    <col min="299" max="299" width="5.28515625" customWidth="1"/>
    <col min="300" max="300" width="5.42578125" customWidth="1"/>
    <col min="301" max="301" width="5.140625" customWidth="1"/>
    <col min="302" max="302" width="5.42578125" customWidth="1"/>
    <col min="303" max="326" width="5" customWidth="1"/>
    <col min="327" max="327" width="6.28515625" customWidth="1"/>
    <col min="328" max="328" width="6.42578125" customWidth="1"/>
    <col min="493" max="493" width="3.85546875" customWidth="1"/>
    <col min="494" max="494" width="25.85546875" customWidth="1"/>
    <col min="495" max="496" width="4.28515625" customWidth="1"/>
    <col min="497" max="497" width="4.7109375" customWidth="1"/>
    <col min="498" max="498" width="4.85546875" customWidth="1"/>
    <col min="499" max="499" width="4.28515625" customWidth="1"/>
    <col min="500" max="500" width="4.5703125" customWidth="1"/>
    <col min="501" max="501" width="4.85546875" customWidth="1"/>
    <col min="502" max="502" width="4.7109375" customWidth="1"/>
    <col min="503" max="503" width="4.85546875" customWidth="1"/>
    <col min="504" max="504" width="3.140625" customWidth="1"/>
    <col min="505" max="505" width="5.28515625" customWidth="1"/>
    <col min="506" max="506" width="4.42578125" customWidth="1"/>
    <col min="507" max="507" width="4.28515625" customWidth="1"/>
    <col min="508" max="508" width="4.42578125" customWidth="1"/>
    <col min="509" max="509" width="3.7109375" customWidth="1"/>
    <col min="510" max="510" width="5" customWidth="1"/>
    <col min="511" max="511" width="4.5703125" customWidth="1"/>
    <col min="512" max="512" width="4.42578125" customWidth="1"/>
    <col min="513" max="513" width="4.140625" customWidth="1"/>
    <col min="514" max="515" width="4.7109375" customWidth="1"/>
    <col min="516" max="517" width="4.42578125" customWidth="1"/>
    <col min="518" max="518" width="4.85546875" customWidth="1"/>
    <col min="519" max="519" width="3.85546875" customWidth="1"/>
    <col min="520" max="520" width="4.42578125" customWidth="1"/>
    <col min="521" max="521" width="4.5703125" customWidth="1"/>
    <col min="522" max="522" width="4.7109375" customWidth="1"/>
    <col min="523" max="523" width="4.85546875" customWidth="1"/>
    <col min="524" max="524" width="4.7109375" customWidth="1"/>
    <col min="525" max="525" width="5.140625" customWidth="1"/>
    <col min="526" max="526" width="4.5703125" customWidth="1"/>
    <col min="527" max="527" width="5.140625" customWidth="1"/>
    <col min="528" max="528" width="4.42578125" customWidth="1"/>
    <col min="529" max="529" width="5" customWidth="1"/>
    <col min="530" max="530" width="4.5703125" customWidth="1"/>
    <col min="531" max="531" width="4.7109375" customWidth="1"/>
    <col min="532" max="532" width="3.85546875" customWidth="1"/>
    <col min="533" max="534" width="5.28515625" customWidth="1"/>
    <col min="535" max="546" width="8.85546875" customWidth="1"/>
    <col min="547" max="547" width="4.140625" customWidth="1"/>
    <col min="548" max="548" width="4.28515625" customWidth="1"/>
    <col min="549" max="549" width="5.28515625" customWidth="1"/>
    <col min="550" max="550" width="4.42578125" customWidth="1"/>
    <col min="551" max="551" width="4.7109375" customWidth="1"/>
    <col min="552" max="552" width="5" customWidth="1"/>
    <col min="553" max="553" width="5.28515625" customWidth="1"/>
    <col min="554" max="554" width="5.140625" customWidth="1"/>
    <col min="555" max="555" width="5.28515625" customWidth="1"/>
    <col min="556" max="556" width="5.42578125" customWidth="1"/>
    <col min="557" max="557" width="5.140625" customWidth="1"/>
    <col min="558" max="558" width="5.42578125" customWidth="1"/>
    <col min="559" max="582" width="5" customWidth="1"/>
    <col min="583" max="583" width="6.28515625" customWidth="1"/>
    <col min="584" max="584" width="6.42578125" customWidth="1"/>
    <col min="749" max="749" width="3.85546875" customWidth="1"/>
    <col min="750" max="750" width="25.85546875" customWidth="1"/>
    <col min="751" max="752" width="4.28515625" customWidth="1"/>
    <col min="753" max="753" width="4.7109375" customWidth="1"/>
    <col min="754" max="754" width="4.85546875" customWidth="1"/>
    <col min="755" max="755" width="4.28515625" customWidth="1"/>
    <col min="756" max="756" width="4.5703125" customWidth="1"/>
    <col min="757" max="757" width="4.85546875" customWidth="1"/>
    <col min="758" max="758" width="4.7109375" customWidth="1"/>
    <col min="759" max="759" width="4.85546875" customWidth="1"/>
    <col min="760" max="760" width="3.140625" customWidth="1"/>
    <col min="761" max="761" width="5.28515625" customWidth="1"/>
    <col min="762" max="762" width="4.42578125" customWidth="1"/>
    <col min="763" max="763" width="4.28515625" customWidth="1"/>
    <col min="764" max="764" width="4.42578125" customWidth="1"/>
    <col min="765" max="765" width="3.7109375" customWidth="1"/>
    <col min="766" max="766" width="5" customWidth="1"/>
    <col min="767" max="767" width="4.5703125" customWidth="1"/>
    <col min="768" max="768" width="4.42578125" customWidth="1"/>
    <col min="769" max="769" width="4.140625" customWidth="1"/>
    <col min="770" max="771" width="4.7109375" customWidth="1"/>
    <col min="772" max="773" width="4.42578125" customWidth="1"/>
    <col min="774" max="774" width="4.85546875" customWidth="1"/>
    <col min="775" max="775" width="3.85546875" customWidth="1"/>
    <col min="776" max="776" width="4.42578125" customWidth="1"/>
    <col min="777" max="777" width="4.5703125" customWidth="1"/>
    <col min="778" max="778" width="4.7109375" customWidth="1"/>
    <col min="779" max="779" width="4.85546875" customWidth="1"/>
    <col min="780" max="780" width="4.7109375" customWidth="1"/>
    <col min="781" max="781" width="5.140625" customWidth="1"/>
    <col min="782" max="782" width="4.5703125" customWidth="1"/>
    <col min="783" max="783" width="5.140625" customWidth="1"/>
    <col min="784" max="784" width="4.42578125" customWidth="1"/>
    <col min="785" max="785" width="5" customWidth="1"/>
    <col min="786" max="786" width="4.5703125" customWidth="1"/>
    <col min="787" max="787" width="4.7109375" customWidth="1"/>
    <col min="788" max="788" width="3.85546875" customWidth="1"/>
    <col min="789" max="790" width="5.28515625" customWidth="1"/>
    <col min="791" max="802" width="8.85546875" customWidth="1"/>
    <col min="803" max="803" width="4.140625" customWidth="1"/>
    <col min="804" max="804" width="4.28515625" customWidth="1"/>
    <col min="805" max="805" width="5.28515625" customWidth="1"/>
    <col min="806" max="806" width="4.42578125" customWidth="1"/>
    <col min="807" max="807" width="4.7109375" customWidth="1"/>
    <col min="808" max="808" width="5" customWidth="1"/>
    <col min="809" max="809" width="5.28515625" customWidth="1"/>
    <col min="810" max="810" width="5.140625" customWidth="1"/>
    <col min="811" max="811" width="5.28515625" customWidth="1"/>
    <col min="812" max="812" width="5.42578125" customWidth="1"/>
    <col min="813" max="813" width="5.140625" customWidth="1"/>
    <col min="814" max="814" width="5.42578125" customWidth="1"/>
    <col min="815" max="838" width="5" customWidth="1"/>
    <col min="839" max="839" width="6.28515625" customWidth="1"/>
    <col min="840" max="840" width="6.42578125" customWidth="1"/>
    <col min="1005" max="1005" width="3.85546875" customWidth="1"/>
    <col min="1006" max="1006" width="25.85546875" customWidth="1"/>
    <col min="1007" max="1008" width="4.28515625" customWidth="1"/>
    <col min="1009" max="1009" width="4.7109375" customWidth="1"/>
    <col min="1010" max="1010" width="4.85546875" customWidth="1"/>
    <col min="1011" max="1011" width="4.28515625" customWidth="1"/>
    <col min="1012" max="1012" width="4.5703125" customWidth="1"/>
    <col min="1013" max="1013" width="4.85546875" customWidth="1"/>
    <col min="1014" max="1014" width="4.7109375" customWidth="1"/>
    <col min="1015" max="1015" width="4.85546875" customWidth="1"/>
    <col min="1016" max="1016" width="3.140625" customWidth="1"/>
    <col min="1017" max="1017" width="5.28515625" customWidth="1"/>
    <col min="1018" max="1018" width="4.42578125" customWidth="1"/>
    <col min="1019" max="1019" width="4.28515625" customWidth="1"/>
    <col min="1020" max="1020" width="4.42578125" customWidth="1"/>
    <col min="1021" max="1021" width="3.7109375" customWidth="1"/>
    <col min="1022" max="1022" width="5" customWidth="1"/>
    <col min="1023" max="1023" width="4.5703125" customWidth="1"/>
    <col min="1024" max="1024" width="4.42578125" customWidth="1"/>
    <col min="1025" max="1025" width="4.140625" customWidth="1"/>
    <col min="1026" max="1027" width="4.7109375" customWidth="1"/>
    <col min="1028" max="1029" width="4.42578125" customWidth="1"/>
    <col min="1030" max="1030" width="4.85546875" customWidth="1"/>
    <col min="1031" max="1031" width="3.85546875" customWidth="1"/>
    <col min="1032" max="1032" width="4.42578125" customWidth="1"/>
    <col min="1033" max="1033" width="4.5703125" customWidth="1"/>
    <col min="1034" max="1034" width="4.7109375" customWidth="1"/>
    <col min="1035" max="1035" width="4.85546875" customWidth="1"/>
    <col min="1036" max="1036" width="4.7109375" customWidth="1"/>
    <col min="1037" max="1037" width="5.140625" customWidth="1"/>
    <col min="1038" max="1038" width="4.5703125" customWidth="1"/>
    <col min="1039" max="1039" width="5.140625" customWidth="1"/>
    <col min="1040" max="1040" width="4.42578125" customWidth="1"/>
    <col min="1041" max="1041" width="5" customWidth="1"/>
    <col min="1042" max="1042" width="4.5703125" customWidth="1"/>
    <col min="1043" max="1043" width="4.7109375" customWidth="1"/>
    <col min="1044" max="1044" width="3.85546875" customWidth="1"/>
    <col min="1045" max="1046" width="5.28515625" customWidth="1"/>
    <col min="1047" max="1058" width="8.85546875" customWidth="1"/>
    <col min="1059" max="1059" width="4.140625" customWidth="1"/>
    <col min="1060" max="1060" width="4.28515625" customWidth="1"/>
    <col min="1061" max="1061" width="5.28515625" customWidth="1"/>
    <col min="1062" max="1062" width="4.42578125" customWidth="1"/>
    <col min="1063" max="1063" width="4.7109375" customWidth="1"/>
    <col min="1064" max="1064" width="5" customWidth="1"/>
    <col min="1065" max="1065" width="5.28515625" customWidth="1"/>
    <col min="1066" max="1066" width="5.140625" customWidth="1"/>
    <col min="1067" max="1067" width="5.28515625" customWidth="1"/>
    <col min="1068" max="1068" width="5.42578125" customWidth="1"/>
    <col min="1069" max="1069" width="5.140625" customWidth="1"/>
    <col min="1070" max="1070" width="5.42578125" customWidth="1"/>
    <col min="1071" max="1094" width="5" customWidth="1"/>
    <col min="1095" max="1095" width="6.28515625" customWidth="1"/>
    <col min="1096" max="1096" width="6.42578125" customWidth="1"/>
    <col min="1261" max="1261" width="3.85546875" customWidth="1"/>
    <col min="1262" max="1262" width="25.85546875" customWidth="1"/>
    <col min="1263" max="1264" width="4.28515625" customWidth="1"/>
    <col min="1265" max="1265" width="4.7109375" customWidth="1"/>
    <col min="1266" max="1266" width="4.85546875" customWidth="1"/>
    <col min="1267" max="1267" width="4.28515625" customWidth="1"/>
    <col min="1268" max="1268" width="4.5703125" customWidth="1"/>
    <col min="1269" max="1269" width="4.85546875" customWidth="1"/>
    <col min="1270" max="1270" width="4.7109375" customWidth="1"/>
    <col min="1271" max="1271" width="4.85546875" customWidth="1"/>
    <col min="1272" max="1272" width="3.140625" customWidth="1"/>
    <col min="1273" max="1273" width="5.28515625" customWidth="1"/>
    <col min="1274" max="1274" width="4.42578125" customWidth="1"/>
    <col min="1275" max="1275" width="4.28515625" customWidth="1"/>
    <col min="1276" max="1276" width="4.42578125" customWidth="1"/>
    <col min="1277" max="1277" width="3.7109375" customWidth="1"/>
    <col min="1278" max="1278" width="5" customWidth="1"/>
    <col min="1279" max="1279" width="4.5703125" customWidth="1"/>
    <col min="1280" max="1280" width="4.42578125" customWidth="1"/>
    <col min="1281" max="1281" width="4.140625" customWidth="1"/>
    <col min="1282" max="1283" width="4.7109375" customWidth="1"/>
    <col min="1284" max="1285" width="4.42578125" customWidth="1"/>
    <col min="1286" max="1286" width="4.85546875" customWidth="1"/>
    <col min="1287" max="1287" width="3.85546875" customWidth="1"/>
    <col min="1288" max="1288" width="4.42578125" customWidth="1"/>
    <col min="1289" max="1289" width="4.5703125" customWidth="1"/>
    <col min="1290" max="1290" width="4.7109375" customWidth="1"/>
    <col min="1291" max="1291" width="4.85546875" customWidth="1"/>
    <col min="1292" max="1292" width="4.7109375" customWidth="1"/>
    <col min="1293" max="1293" width="5.140625" customWidth="1"/>
    <col min="1294" max="1294" width="4.5703125" customWidth="1"/>
    <col min="1295" max="1295" width="5.140625" customWidth="1"/>
    <col min="1296" max="1296" width="4.42578125" customWidth="1"/>
    <col min="1297" max="1297" width="5" customWidth="1"/>
    <col min="1298" max="1298" width="4.5703125" customWidth="1"/>
    <col min="1299" max="1299" width="4.7109375" customWidth="1"/>
    <col min="1300" max="1300" width="3.85546875" customWidth="1"/>
    <col min="1301" max="1302" width="5.28515625" customWidth="1"/>
    <col min="1303" max="1314" width="8.85546875" customWidth="1"/>
    <col min="1315" max="1315" width="4.140625" customWidth="1"/>
    <col min="1316" max="1316" width="4.28515625" customWidth="1"/>
    <col min="1317" max="1317" width="5.28515625" customWidth="1"/>
    <col min="1318" max="1318" width="4.42578125" customWidth="1"/>
    <col min="1319" max="1319" width="4.7109375" customWidth="1"/>
    <col min="1320" max="1320" width="5" customWidth="1"/>
    <col min="1321" max="1321" width="5.28515625" customWidth="1"/>
    <col min="1322" max="1322" width="5.140625" customWidth="1"/>
    <col min="1323" max="1323" width="5.28515625" customWidth="1"/>
    <col min="1324" max="1324" width="5.42578125" customWidth="1"/>
    <col min="1325" max="1325" width="5.140625" customWidth="1"/>
    <col min="1326" max="1326" width="5.42578125" customWidth="1"/>
    <col min="1327" max="1350" width="5" customWidth="1"/>
    <col min="1351" max="1351" width="6.28515625" customWidth="1"/>
    <col min="1352" max="1352" width="6.42578125" customWidth="1"/>
    <col min="1517" max="1517" width="3.85546875" customWidth="1"/>
    <col min="1518" max="1518" width="25.85546875" customWidth="1"/>
    <col min="1519" max="1520" width="4.28515625" customWidth="1"/>
    <col min="1521" max="1521" width="4.7109375" customWidth="1"/>
    <col min="1522" max="1522" width="4.85546875" customWidth="1"/>
    <col min="1523" max="1523" width="4.28515625" customWidth="1"/>
    <col min="1524" max="1524" width="4.5703125" customWidth="1"/>
    <col min="1525" max="1525" width="4.85546875" customWidth="1"/>
    <col min="1526" max="1526" width="4.7109375" customWidth="1"/>
    <col min="1527" max="1527" width="4.85546875" customWidth="1"/>
    <col min="1528" max="1528" width="3.140625" customWidth="1"/>
    <col min="1529" max="1529" width="5.28515625" customWidth="1"/>
    <col min="1530" max="1530" width="4.42578125" customWidth="1"/>
    <col min="1531" max="1531" width="4.28515625" customWidth="1"/>
    <col min="1532" max="1532" width="4.42578125" customWidth="1"/>
    <col min="1533" max="1533" width="3.7109375" customWidth="1"/>
    <col min="1534" max="1534" width="5" customWidth="1"/>
    <col min="1535" max="1535" width="4.5703125" customWidth="1"/>
    <col min="1536" max="1536" width="4.42578125" customWidth="1"/>
    <col min="1537" max="1537" width="4.140625" customWidth="1"/>
    <col min="1538" max="1539" width="4.7109375" customWidth="1"/>
    <col min="1540" max="1541" width="4.42578125" customWidth="1"/>
    <col min="1542" max="1542" width="4.85546875" customWidth="1"/>
    <col min="1543" max="1543" width="3.85546875" customWidth="1"/>
    <col min="1544" max="1544" width="4.42578125" customWidth="1"/>
    <col min="1545" max="1545" width="4.5703125" customWidth="1"/>
    <col min="1546" max="1546" width="4.7109375" customWidth="1"/>
    <col min="1547" max="1547" width="4.85546875" customWidth="1"/>
    <col min="1548" max="1548" width="4.7109375" customWidth="1"/>
    <col min="1549" max="1549" width="5.140625" customWidth="1"/>
    <col min="1550" max="1550" width="4.5703125" customWidth="1"/>
    <col min="1551" max="1551" width="5.140625" customWidth="1"/>
    <col min="1552" max="1552" width="4.42578125" customWidth="1"/>
    <col min="1553" max="1553" width="5" customWidth="1"/>
    <col min="1554" max="1554" width="4.5703125" customWidth="1"/>
    <col min="1555" max="1555" width="4.7109375" customWidth="1"/>
    <col min="1556" max="1556" width="3.85546875" customWidth="1"/>
    <col min="1557" max="1558" width="5.28515625" customWidth="1"/>
    <col min="1559" max="1570" width="8.85546875" customWidth="1"/>
    <col min="1571" max="1571" width="4.140625" customWidth="1"/>
    <col min="1572" max="1572" width="4.28515625" customWidth="1"/>
    <col min="1573" max="1573" width="5.28515625" customWidth="1"/>
    <col min="1574" max="1574" width="4.42578125" customWidth="1"/>
    <col min="1575" max="1575" width="4.7109375" customWidth="1"/>
    <col min="1576" max="1576" width="5" customWidth="1"/>
    <col min="1577" max="1577" width="5.28515625" customWidth="1"/>
    <col min="1578" max="1578" width="5.140625" customWidth="1"/>
    <col min="1579" max="1579" width="5.28515625" customWidth="1"/>
    <col min="1580" max="1580" width="5.42578125" customWidth="1"/>
    <col min="1581" max="1581" width="5.140625" customWidth="1"/>
    <col min="1582" max="1582" width="5.42578125" customWidth="1"/>
    <col min="1583" max="1606" width="5" customWidth="1"/>
    <col min="1607" max="1607" width="6.28515625" customWidth="1"/>
    <col min="1608" max="1608" width="6.42578125" customWidth="1"/>
    <col min="1773" max="1773" width="3.85546875" customWidth="1"/>
    <col min="1774" max="1774" width="25.85546875" customWidth="1"/>
    <col min="1775" max="1776" width="4.28515625" customWidth="1"/>
    <col min="1777" max="1777" width="4.7109375" customWidth="1"/>
    <col min="1778" max="1778" width="4.85546875" customWidth="1"/>
    <col min="1779" max="1779" width="4.28515625" customWidth="1"/>
    <col min="1780" max="1780" width="4.5703125" customWidth="1"/>
    <col min="1781" max="1781" width="4.85546875" customWidth="1"/>
    <col min="1782" max="1782" width="4.7109375" customWidth="1"/>
    <col min="1783" max="1783" width="4.85546875" customWidth="1"/>
    <col min="1784" max="1784" width="3.140625" customWidth="1"/>
    <col min="1785" max="1785" width="5.28515625" customWidth="1"/>
    <col min="1786" max="1786" width="4.42578125" customWidth="1"/>
    <col min="1787" max="1787" width="4.28515625" customWidth="1"/>
    <col min="1788" max="1788" width="4.42578125" customWidth="1"/>
    <col min="1789" max="1789" width="3.7109375" customWidth="1"/>
    <col min="1790" max="1790" width="5" customWidth="1"/>
    <col min="1791" max="1791" width="4.5703125" customWidth="1"/>
    <col min="1792" max="1792" width="4.42578125" customWidth="1"/>
    <col min="1793" max="1793" width="4.140625" customWidth="1"/>
    <col min="1794" max="1795" width="4.7109375" customWidth="1"/>
    <col min="1796" max="1797" width="4.42578125" customWidth="1"/>
    <col min="1798" max="1798" width="4.85546875" customWidth="1"/>
    <col min="1799" max="1799" width="3.85546875" customWidth="1"/>
    <col min="1800" max="1800" width="4.42578125" customWidth="1"/>
    <col min="1801" max="1801" width="4.5703125" customWidth="1"/>
    <col min="1802" max="1802" width="4.7109375" customWidth="1"/>
    <col min="1803" max="1803" width="4.85546875" customWidth="1"/>
    <col min="1804" max="1804" width="4.7109375" customWidth="1"/>
    <col min="1805" max="1805" width="5.140625" customWidth="1"/>
    <col min="1806" max="1806" width="4.5703125" customWidth="1"/>
    <col min="1807" max="1807" width="5.140625" customWidth="1"/>
    <col min="1808" max="1808" width="4.42578125" customWidth="1"/>
    <col min="1809" max="1809" width="5" customWidth="1"/>
    <col min="1810" max="1810" width="4.5703125" customWidth="1"/>
    <col min="1811" max="1811" width="4.7109375" customWidth="1"/>
    <col min="1812" max="1812" width="3.85546875" customWidth="1"/>
    <col min="1813" max="1814" width="5.28515625" customWidth="1"/>
    <col min="1815" max="1826" width="8.85546875" customWidth="1"/>
    <col min="1827" max="1827" width="4.140625" customWidth="1"/>
    <col min="1828" max="1828" width="4.28515625" customWidth="1"/>
    <col min="1829" max="1829" width="5.28515625" customWidth="1"/>
    <col min="1830" max="1830" width="4.42578125" customWidth="1"/>
    <col min="1831" max="1831" width="4.7109375" customWidth="1"/>
    <col min="1832" max="1832" width="5" customWidth="1"/>
    <col min="1833" max="1833" width="5.28515625" customWidth="1"/>
    <col min="1834" max="1834" width="5.140625" customWidth="1"/>
    <col min="1835" max="1835" width="5.28515625" customWidth="1"/>
    <col min="1836" max="1836" width="5.42578125" customWidth="1"/>
    <col min="1837" max="1837" width="5.140625" customWidth="1"/>
    <col min="1838" max="1838" width="5.42578125" customWidth="1"/>
    <col min="1839" max="1862" width="5" customWidth="1"/>
    <col min="1863" max="1863" width="6.28515625" customWidth="1"/>
    <col min="1864" max="1864" width="6.42578125" customWidth="1"/>
    <col min="2029" max="2029" width="3.85546875" customWidth="1"/>
    <col min="2030" max="2030" width="25.85546875" customWidth="1"/>
    <col min="2031" max="2032" width="4.28515625" customWidth="1"/>
    <col min="2033" max="2033" width="4.7109375" customWidth="1"/>
    <col min="2034" max="2034" width="4.85546875" customWidth="1"/>
    <col min="2035" max="2035" width="4.28515625" customWidth="1"/>
    <col min="2036" max="2036" width="4.5703125" customWidth="1"/>
    <col min="2037" max="2037" width="4.85546875" customWidth="1"/>
    <col min="2038" max="2038" width="4.7109375" customWidth="1"/>
    <col min="2039" max="2039" width="4.85546875" customWidth="1"/>
    <col min="2040" max="2040" width="3.140625" customWidth="1"/>
    <col min="2041" max="2041" width="5.28515625" customWidth="1"/>
    <col min="2042" max="2042" width="4.42578125" customWidth="1"/>
    <col min="2043" max="2043" width="4.28515625" customWidth="1"/>
    <col min="2044" max="2044" width="4.42578125" customWidth="1"/>
    <col min="2045" max="2045" width="3.7109375" customWidth="1"/>
    <col min="2046" max="2046" width="5" customWidth="1"/>
    <col min="2047" max="2047" width="4.5703125" customWidth="1"/>
    <col min="2048" max="2048" width="4.42578125" customWidth="1"/>
    <col min="2049" max="2049" width="4.140625" customWidth="1"/>
    <col min="2050" max="2051" width="4.7109375" customWidth="1"/>
    <col min="2052" max="2053" width="4.42578125" customWidth="1"/>
    <col min="2054" max="2054" width="4.85546875" customWidth="1"/>
    <col min="2055" max="2055" width="3.85546875" customWidth="1"/>
    <col min="2056" max="2056" width="4.42578125" customWidth="1"/>
    <col min="2057" max="2057" width="4.5703125" customWidth="1"/>
    <col min="2058" max="2058" width="4.7109375" customWidth="1"/>
    <col min="2059" max="2059" width="4.85546875" customWidth="1"/>
    <col min="2060" max="2060" width="4.7109375" customWidth="1"/>
    <col min="2061" max="2061" width="5.140625" customWidth="1"/>
    <col min="2062" max="2062" width="4.5703125" customWidth="1"/>
    <col min="2063" max="2063" width="5.140625" customWidth="1"/>
    <col min="2064" max="2064" width="4.42578125" customWidth="1"/>
    <col min="2065" max="2065" width="5" customWidth="1"/>
    <col min="2066" max="2066" width="4.5703125" customWidth="1"/>
    <col min="2067" max="2067" width="4.7109375" customWidth="1"/>
    <col min="2068" max="2068" width="3.85546875" customWidth="1"/>
    <col min="2069" max="2070" width="5.28515625" customWidth="1"/>
    <col min="2071" max="2082" width="8.85546875" customWidth="1"/>
    <col min="2083" max="2083" width="4.140625" customWidth="1"/>
    <col min="2084" max="2084" width="4.28515625" customWidth="1"/>
    <col min="2085" max="2085" width="5.28515625" customWidth="1"/>
    <col min="2086" max="2086" width="4.42578125" customWidth="1"/>
    <col min="2087" max="2087" width="4.7109375" customWidth="1"/>
    <col min="2088" max="2088" width="5" customWidth="1"/>
    <col min="2089" max="2089" width="5.28515625" customWidth="1"/>
    <col min="2090" max="2090" width="5.140625" customWidth="1"/>
    <col min="2091" max="2091" width="5.28515625" customWidth="1"/>
    <col min="2092" max="2092" width="5.42578125" customWidth="1"/>
    <col min="2093" max="2093" width="5.140625" customWidth="1"/>
    <col min="2094" max="2094" width="5.42578125" customWidth="1"/>
    <col min="2095" max="2118" width="5" customWidth="1"/>
    <col min="2119" max="2119" width="6.28515625" customWidth="1"/>
    <col min="2120" max="2120" width="6.42578125" customWidth="1"/>
    <col min="2285" max="2285" width="3.85546875" customWidth="1"/>
    <col min="2286" max="2286" width="25.85546875" customWidth="1"/>
    <col min="2287" max="2288" width="4.28515625" customWidth="1"/>
    <col min="2289" max="2289" width="4.7109375" customWidth="1"/>
    <col min="2290" max="2290" width="4.85546875" customWidth="1"/>
    <col min="2291" max="2291" width="4.28515625" customWidth="1"/>
    <col min="2292" max="2292" width="4.5703125" customWidth="1"/>
    <col min="2293" max="2293" width="4.85546875" customWidth="1"/>
    <col min="2294" max="2294" width="4.7109375" customWidth="1"/>
    <col min="2295" max="2295" width="4.85546875" customWidth="1"/>
    <col min="2296" max="2296" width="3.140625" customWidth="1"/>
    <col min="2297" max="2297" width="5.28515625" customWidth="1"/>
    <col min="2298" max="2298" width="4.42578125" customWidth="1"/>
    <col min="2299" max="2299" width="4.28515625" customWidth="1"/>
    <col min="2300" max="2300" width="4.42578125" customWidth="1"/>
    <col min="2301" max="2301" width="3.7109375" customWidth="1"/>
    <col min="2302" max="2302" width="5" customWidth="1"/>
    <col min="2303" max="2303" width="4.5703125" customWidth="1"/>
    <col min="2304" max="2304" width="4.42578125" customWidth="1"/>
    <col min="2305" max="2305" width="4.140625" customWidth="1"/>
    <col min="2306" max="2307" width="4.7109375" customWidth="1"/>
    <col min="2308" max="2309" width="4.42578125" customWidth="1"/>
    <col min="2310" max="2310" width="4.85546875" customWidth="1"/>
    <col min="2311" max="2311" width="3.85546875" customWidth="1"/>
    <col min="2312" max="2312" width="4.42578125" customWidth="1"/>
    <col min="2313" max="2313" width="4.5703125" customWidth="1"/>
    <col min="2314" max="2314" width="4.7109375" customWidth="1"/>
    <col min="2315" max="2315" width="4.85546875" customWidth="1"/>
    <col min="2316" max="2316" width="4.7109375" customWidth="1"/>
    <col min="2317" max="2317" width="5.140625" customWidth="1"/>
    <col min="2318" max="2318" width="4.5703125" customWidth="1"/>
    <col min="2319" max="2319" width="5.140625" customWidth="1"/>
    <col min="2320" max="2320" width="4.42578125" customWidth="1"/>
    <col min="2321" max="2321" width="5" customWidth="1"/>
    <col min="2322" max="2322" width="4.5703125" customWidth="1"/>
    <col min="2323" max="2323" width="4.7109375" customWidth="1"/>
    <col min="2324" max="2324" width="3.85546875" customWidth="1"/>
    <col min="2325" max="2326" width="5.28515625" customWidth="1"/>
    <col min="2327" max="2338" width="8.85546875" customWidth="1"/>
    <col min="2339" max="2339" width="4.140625" customWidth="1"/>
    <col min="2340" max="2340" width="4.28515625" customWidth="1"/>
    <col min="2341" max="2341" width="5.28515625" customWidth="1"/>
    <col min="2342" max="2342" width="4.42578125" customWidth="1"/>
    <col min="2343" max="2343" width="4.7109375" customWidth="1"/>
    <col min="2344" max="2344" width="5" customWidth="1"/>
    <col min="2345" max="2345" width="5.28515625" customWidth="1"/>
    <col min="2346" max="2346" width="5.140625" customWidth="1"/>
    <col min="2347" max="2347" width="5.28515625" customWidth="1"/>
    <col min="2348" max="2348" width="5.42578125" customWidth="1"/>
    <col min="2349" max="2349" width="5.140625" customWidth="1"/>
    <col min="2350" max="2350" width="5.42578125" customWidth="1"/>
    <col min="2351" max="2374" width="5" customWidth="1"/>
    <col min="2375" max="2375" width="6.28515625" customWidth="1"/>
    <col min="2376" max="2376" width="6.42578125" customWidth="1"/>
    <col min="2541" max="2541" width="3.85546875" customWidth="1"/>
    <col min="2542" max="2542" width="25.85546875" customWidth="1"/>
    <col min="2543" max="2544" width="4.28515625" customWidth="1"/>
    <col min="2545" max="2545" width="4.7109375" customWidth="1"/>
    <col min="2546" max="2546" width="4.85546875" customWidth="1"/>
    <col min="2547" max="2547" width="4.28515625" customWidth="1"/>
    <col min="2548" max="2548" width="4.5703125" customWidth="1"/>
    <col min="2549" max="2549" width="4.85546875" customWidth="1"/>
    <col min="2550" max="2550" width="4.7109375" customWidth="1"/>
    <col min="2551" max="2551" width="4.85546875" customWidth="1"/>
    <col min="2552" max="2552" width="3.140625" customWidth="1"/>
    <col min="2553" max="2553" width="5.28515625" customWidth="1"/>
    <col min="2554" max="2554" width="4.42578125" customWidth="1"/>
    <col min="2555" max="2555" width="4.28515625" customWidth="1"/>
    <col min="2556" max="2556" width="4.42578125" customWidth="1"/>
    <col min="2557" max="2557" width="3.7109375" customWidth="1"/>
    <col min="2558" max="2558" width="5" customWidth="1"/>
    <col min="2559" max="2559" width="4.5703125" customWidth="1"/>
    <col min="2560" max="2560" width="4.42578125" customWidth="1"/>
    <col min="2561" max="2561" width="4.140625" customWidth="1"/>
    <col min="2562" max="2563" width="4.7109375" customWidth="1"/>
    <col min="2564" max="2565" width="4.42578125" customWidth="1"/>
    <col min="2566" max="2566" width="4.85546875" customWidth="1"/>
    <col min="2567" max="2567" width="3.85546875" customWidth="1"/>
    <col min="2568" max="2568" width="4.42578125" customWidth="1"/>
    <col min="2569" max="2569" width="4.5703125" customWidth="1"/>
    <col min="2570" max="2570" width="4.7109375" customWidth="1"/>
    <col min="2571" max="2571" width="4.85546875" customWidth="1"/>
    <col min="2572" max="2572" width="4.7109375" customWidth="1"/>
    <col min="2573" max="2573" width="5.140625" customWidth="1"/>
    <col min="2574" max="2574" width="4.5703125" customWidth="1"/>
    <col min="2575" max="2575" width="5.140625" customWidth="1"/>
    <col min="2576" max="2576" width="4.42578125" customWidth="1"/>
    <col min="2577" max="2577" width="5" customWidth="1"/>
    <col min="2578" max="2578" width="4.5703125" customWidth="1"/>
    <col min="2579" max="2579" width="4.7109375" customWidth="1"/>
    <col min="2580" max="2580" width="3.85546875" customWidth="1"/>
    <col min="2581" max="2582" width="5.28515625" customWidth="1"/>
    <col min="2583" max="2594" width="8.85546875" customWidth="1"/>
    <col min="2595" max="2595" width="4.140625" customWidth="1"/>
    <col min="2596" max="2596" width="4.28515625" customWidth="1"/>
    <col min="2597" max="2597" width="5.28515625" customWidth="1"/>
    <col min="2598" max="2598" width="4.42578125" customWidth="1"/>
    <col min="2599" max="2599" width="4.7109375" customWidth="1"/>
    <col min="2600" max="2600" width="5" customWidth="1"/>
    <col min="2601" max="2601" width="5.28515625" customWidth="1"/>
    <col min="2602" max="2602" width="5.140625" customWidth="1"/>
    <col min="2603" max="2603" width="5.28515625" customWidth="1"/>
    <col min="2604" max="2604" width="5.42578125" customWidth="1"/>
    <col min="2605" max="2605" width="5.140625" customWidth="1"/>
    <col min="2606" max="2606" width="5.42578125" customWidth="1"/>
    <col min="2607" max="2630" width="5" customWidth="1"/>
    <col min="2631" max="2631" width="6.28515625" customWidth="1"/>
    <col min="2632" max="2632" width="6.42578125" customWidth="1"/>
    <col min="2797" max="2797" width="3.85546875" customWidth="1"/>
    <col min="2798" max="2798" width="25.85546875" customWidth="1"/>
    <col min="2799" max="2800" width="4.28515625" customWidth="1"/>
    <col min="2801" max="2801" width="4.7109375" customWidth="1"/>
    <col min="2802" max="2802" width="4.85546875" customWidth="1"/>
    <col min="2803" max="2803" width="4.28515625" customWidth="1"/>
    <col min="2804" max="2804" width="4.5703125" customWidth="1"/>
    <col min="2805" max="2805" width="4.85546875" customWidth="1"/>
    <col min="2806" max="2806" width="4.7109375" customWidth="1"/>
    <col min="2807" max="2807" width="4.85546875" customWidth="1"/>
    <col min="2808" max="2808" width="3.140625" customWidth="1"/>
    <col min="2809" max="2809" width="5.28515625" customWidth="1"/>
    <col min="2810" max="2810" width="4.42578125" customWidth="1"/>
    <col min="2811" max="2811" width="4.28515625" customWidth="1"/>
    <col min="2812" max="2812" width="4.42578125" customWidth="1"/>
    <col min="2813" max="2813" width="3.7109375" customWidth="1"/>
    <col min="2814" max="2814" width="5" customWidth="1"/>
    <col min="2815" max="2815" width="4.5703125" customWidth="1"/>
    <col min="2816" max="2816" width="4.42578125" customWidth="1"/>
    <col min="2817" max="2817" width="4.140625" customWidth="1"/>
    <col min="2818" max="2819" width="4.7109375" customWidth="1"/>
    <col min="2820" max="2821" width="4.42578125" customWidth="1"/>
    <col min="2822" max="2822" width="4.85546875" customWidth="1"/>
    <col min="2823" max="2823" width="3.85546875" customWidth="1"/>
    <col min="2824" max="2824" width="4.42578125" customWidth="1"/>
    <col min="2825" max="2825" width="4.5703125" customWidth="1"/>
    <col min="2826" max="2826" width="4.7109375" customWidth="1"/>
    <col min="2827" max="2827" width="4.85546875" customWidth="1"/>
    <col min="2828" max="2828" width="4.7109375" customWidth="1"/>
    <col min="2829" max="2829" width="5.140625" customWidth="1"/>
    <col min="2830" max="2830" width="4.5703125" customWidth="1"/>
    <col min="2831" max="2831" width="5.140625" customWidth="1"/>
    <col min="2832" max="2832" width="4.42578125" customWidth="1"/>
    <col min="2833" max="2833" width="5" customWidth="1"/>
    <col min="2834" max="2834" width="4.5703125" customWidth="1"/>
    <col min="2835" max="2835" width="4.7109375" customWidth="1"/>
    <col min="2836" max="2836" width="3.85546875" customWidth="1"/>
    <col min="2837" max="2838" width="5.28515625" customWidth="1"/>
    <col min="2839" max="2850" width="8.85546875" customWidth="1"/>
    <col min="2851" max="2851" width="4.140625" customWidth="1"/>
    <col min="2852" max="2852" width="4.28515625" customWidth="1"/>
    <col min="2853" max="2853" width="5.28515625" customWidth="1"/>
    <col min="2854" max="2854" width="4.42578125" customWidth="1"/>
    <col min="2855" max="2855" width="4.7109375" customWidth="1"/>
    <col min="2856" max="2856" width="5" customWidth="1"/>
    <col min="2857" max="2857" width="5.28515625" customWidth="1"/>
    <col min="2858" max="2858" width="5.140625" customWidth="1"/>
    <col min="2859" max="2859" width="5.28515625" customWidth="1"/>
    <col min="2860" max="2860" width="5.42578125" customWidth="1"/>
    <col min="2861" max="2861" width="5.140625" customWidth="1"/>
    <col min="2862" max="2862" width="5.42578125" customWidth="1"/>
    <col min="2863" max="2886" width="5" customWidth="1"/>
    <col min="2887" max="2887" width="6.28515625" customWidth="1"/>
    <col min="2888" max="2888" width="6.42578125" customWidth="1"/>
    <col min="3053" max="3053" width="3.85546875" customWidth="1"/>
    <col min="3054" max="3054" width="25.85546875" customWidth="1"/>
    <col min="3055" max="3056" width="4.28515625" customWidth="1"/>
    <col min="3057" max="3057" width="4.7109375" customWidth="1"/>
    <col min="3058" max="3058" width="4.85546875" customWidth="1"/>
    <col min="3059" max="3059" width="4.28515625" customWidth="1"/>
    <col min="3060" max="3060" width="4.5703125" customWidth="1"/>
    <col min="3061" max="3061" width="4.85546875" customWidth="1"/>
    <col min="3062" max="3062" width="4.7109375" customWidth="1"/>
    <col min="3063" max="3063" width="4.85546875" customWidth="1"/>
    <col min="3064" max="3064" width="3.140625" customWidth="1"/>
    <col min="3065" max="3065" width="5.28515625" customWidth="1"/>
    <col min="3066" max="3066" width="4.42578125" customWidth="1"/>
    <col min="3067" max="3067" width="4.28515625" customWidth="1"/>
    <col min="3068" max="3068" width="4.42578125" customWidth="1"/>
    <col min="3069" max="3069" width="3.7109375" customWidth="1"/>
    <col min="3070" max="3070" width="5" customWidth="1"/>
    <col min="3071" max="3071" width="4.5703125" customWidth="1"/>
    <col min="3072" max="3072" width="4.42578125" customWidth="1"/>
    <col min="3073" max="3073" width="4.140625" customWidth="1"/>
    <col min="3074" max="3075" width="4.7109375" customWidth="1"/>
    <col min="3076" max="3077" width="4.42578125" customWidth="1"/>
    <col min="3078" max="3078" width="4.85546875" customWidth="1"/>
    <col min="3079" max="3079" width="3.85546875" customWidth="1"/>
    <col min="3080" max="3080" width="4.42578125" customWidth="1"/>
    <col min="3081" max="3081" width="4.5703125" customWidth="1"/>
    <col min="3082" max="3082" width="4.7109375" customWidth="1"/>
    <col min="3083" max="3083" width="4.85546875" customWidth="1"/>
    <col min="3084" max="3084" width="4.7109375" customWidth="1"/>
    <col min="3085" max="3085" width="5.140625" customWidth="1"/>
    <col min="3086" max="3086" width="4.5703125" customWidth="1"/>
    <col min="3087" max="3087" width="5.140625" customWidth="1"/>
    <col min="3088" max="3088" width="4.42578125" customWidth="1"/>
    <col min="3089" max="3089" width="5" customWidth="1"/>
    <col min="3090" max="3090" width="4.5703125" customWidth="1"/>
    <col min="3091" max="3091" width="4.7109375" customWidth="1"/>
    <col min="3092" max="3092" width="3.85546875" customWidth="1"/>
    <col min="3093" max="3094" width="5.28515625" customWidth="1"/>
    <col min="3095" max="3106" width="8.85546875" customWidth="1"/>
    <col min="3107" max="3107" width="4.140625" customWidth="1"/>
    <col min="3108" max="3108" width="4.28515625" customWidth="1"/>
    <col min="3109" max="3109" width="5.28515625" customWidth="1"/>
    <col min="3110" max="3110" width="4.42578125" customWidth="1"/>
    <col min="3111" max="3111" width="4.7109375" customWidth="1"/>
    <col min="3112" max="3112" width="5" customWidth="1"/>
    <col min="3113" max="3113" width="5.28515625" customWidth="1"/>
    <col min="3114" max="3114" width="5.140625" customWidth="1"/>
    <col min="3115" max="3115" width="5.28515625" customWidth="1"/>
    <col min="3116" max="3116" width="5.42578125" customWidth="1"/>
    <col min="3117" max="3117" width="5.140625" customWidth="1"/>
    <col min="3118" max="3118" width="5.42578125" customWidth="1"/>
    <col min="3119" max="3142" width="5" customWidth="1"/>
    <col min="3143" max="3143" width="6.28515625" customWidth="1"/>
    <col min="3144" max="3144" width="6.42578125" customWidth="1"/>
    <col min="3309" max="3309" width="3.85546875" customWidth="1"/>
    <col min="3310" max="3310" width="25.85546875" customWidth="1"/>
    <col min="3311" max="3312" width="4.28515625" customWidth="1"/>
    <col min="3313" max="3313" width="4.7109375" customWidth="1"/>
    <col min="3314" max="3314" width="4.85546875" customWidth="1"/>
    <col min="3315" max="3315" width="4.28515625" customWidth="1"/>
    <col min="3316" max="3316" width="4.5703125" customWidth="1"/>
    <col min="3317" max="3317" width="4.85546875" customWidth="1"/>
    <col min="3318" max="3318" width="4.7109375" customWidth="1"/>
    <col min="3319" max="3319" width="4.85546875" customWidth="1"/>
    <col min="3320" max="3320" width="3.140625" customWidth="1"/>
    <col min="3321" max="3321" width="5.28515625" customWidth="1"/>
    <col min="3322" max="3322" width="4.42578125" customWidth="1"/>
    <col min="3323" max="3323" width="4.28515625" customWidth="1"/>
    <col min="3324" max="3324" width="4.42578125" customWidth="1"/>
    <col min="3325" max="3325" width="3.7109375" customWidth="1"/>
    <col min="3326" max="3326" width="5" customWidth="1"/>
    <col min="3327" max="3327" width="4.5703125" customWidth="1"/>
    <col min="3328" max="3328" width="4.42578125" customWidth="1"/>
    <col min="3329" max="3329" width="4.140625" customWidth="1"/>
    <col min="3330" max="3331" width="4.7109375" customWidth="1"/>
    <col min="3332" max="3333" width="4.42578125" customWidth="1"/>
    <col min="3334" max="3334" width="4.85546875" customWidth="1"/>
    <col min="3335" max="3335" width="3.85546875" customWidth="1"/>
    <col min="3336" max="3336" width="4.42578125" customWidth="1"/>
    <col min="3337" max="3337" width="4.5703125" customWidth="1"/>
    <col min="3338" max="3338" width="4.7109375" customWidth="1"/>
    <col min="3339" max="3339" width="4.85546875" customWidth="1"/>
    <col min="3340" max="3340" width="4.7109375" customWidth="1"/>
    <col min="3341" max="3341" width="5.140625" customWidth="1"/>
    <col min="3342" max="3342" width="4.5703125" customWidth="1"/>
    <col min="3343" max="3343" width="5.140625" customWidth="1"/>
    <col min="3344" max="3344" width="4.42578125" customWidth="1"/>
    <col min="3345" max="3345" width="5" customWidth="1"/>
    <col min="3346" max="3346" width="4.5703125" customWidth="1"/>
    <col min="3347" max="3347" width="4.7109375" customWidth="1"/>
    <col min="3348" max="3348" width="3.85546875" customWidth="1"/>
    <col min="3349" max="3350" width="5.28515625" customWidth="1"/>
    <col min="3351" max="3362" width="8.85546875" customWidth="1"/>
    <col min="3363" max="3363" width="4.140625" customWidth="1"/>
    <col min="3364" max="3364" width="4.28515625" customWidth="1"/>
    <col min="3365" max="3365" width="5.28515625" customWidth="1"/>
    <col min="3366" max="3366" width="4.42578125" customWidth="1"/>
    <col min="3367" max="3367" width="4.7109375" customWidth="1"/>
    <col min="3368" max="3368" width="5" customWidth="1"/>
    <col min="3369" max="3369" width="5.28515625" customWidth="1"/>
    <col min="3370" max="3370" width="5.140625" customWidth="1"/>
    <col min="3371" max="3371" width="5.28515625" customWidth="1"/>
    <col min="3372" max="3372" width="5.42578125" customWidth="1"/>
    <col min="3373" max="3373" width="5.140625" customWidth="1"/>
    <col min="3374" max="3374" width="5.42578125" customWidth="1"/>
    <col min="3375" max="3398" width="5" customWidth="1"/>
    <col min="3399" max="3399" width="6.28515625" customWidth="1"/>
    <col min="3400" max="3400" width="6.42578125" customWidth="1"/>
    <col min="3565" max="3565" width="3.85546875" customWidth="1"/>
    <col min="3566" max="3566" width="25.85546875" customWidth="1"/>
    <col min="3567" max="3568" width="4.28515625" customWidth="1"/>
    <col min="3569" max="3569" width="4.7109375" customWidth="1"/>
    <col min="3570" max="3570" width="4.85546875" customWidth="1"/>
    <col min="3571" max="3571" width="4.28515625" customWidth="1"/>
    <col min="3572" max="3572" width="4.5703125" customWidth="1"/>
    <col min="3573" max="3573" width="4.85546875" customWidth="1"/>
    <col min="3574" max="3574" width="4.7109375" customWidth="1"/>
    <col min="3575" max="3575" width="4.85546875" customWidth="1"/>
    <col min="3576" max="3576" width="3.140625" customWidth="1"/>
    <col min="3577" max="3577" width="5.28515625" customWidth="1"/>
    <col min="3578" max="3578" width="4.42578125" customWidth="1"/>
    <col min="3579" max="3579" width="4.28515625" customWidth="1"/>
    <col min="3580" max="3580" width="4.42578125" customWidth="1"/>
    <col min="3581" max="3581" width="3.7109375" customWidth="1"/>
    <col min="3582" max="3582" width="5" customWidth="1"/>
    <col min="3583" max="3583" width="4.5703125" customWidth="1"/>
    <col min="3584" max="3584" width="4.42578125" customWidth="1"/>
    <col min="3585" max="3585" width="4.140625" customWidth="1"/>
    <col min="3586" max="3587" width="4.7109375" customWidth="1"/>
    <col min="3588" max="3589" width="4.42578125" customWidth="1"/>
    <col min="3590" max="3590" width="4.85546875" customWidth="1"/>
    <col min="3591" max="3591" width="3.85546875" customWidth="1"/>
    <col min="3592" max="3592" width="4.42578125" customWidth="1"/>
    <col min="3593" max="3593" width="4.5703125" customWidth="1"/>
    <col min="3594" max="3594" width="4.7109375" customWidth="1"/>
    <col min="3595" max="3595" width="4.85546875" customWidth="1"/>
    <col min="3596" max="3596" width="4.7109375" customWidth="1"/>
    <col min="3597" max="3597" width="5.140625" customWidth="1"/>
    <col min="3598" max="3598" width="4.5703125" customWidth="1"/>
    <col min="3599" max="3599" width="5.140625" customWidth="1"/>
    <col min="3600" max="3600" width="4.42578125" customWidth="1"/>
    <col min="3601" max="3601" width="5" customWidth="1"/>
    <col min="3602" max="3602" width="4.5703125" customWidth="1"/>
    <col min="3603" max="3603" width="4.7109375" customWidth="1"/>
    <col min="3604" max="3604" width="3.85546875" customWidth="1"/>
    <col min="3605" max="3606" width="5.28515625" customWidth="1"/>
    <col min="3607" max="3618" width="8.85546875" customWidth="1"/>
    <col min="3619" max="3619" width="4.140625" customWidth="1"/>
    <col min="3620" max="3620" width="4.28515625" customWidth="1"/>
    <col min="3621" max="3621" width="5.28515625" customWidth="1"/>
    <col min="3622" max="3622" width="4.42578125" customWidth="1"/>
    <col min="3623" max="3623" width="4.7109375" customWidth="1"/>
    <col min="3624" max="3624" width="5" customWidth="1"/>
    <col min="3625" max="3625" width="5.28515625" customWidth="1"/>
    <col min="3626" max="3626" width="5.140625" customWidth="1"/>
    <col min="3627" max="3627" width="5.28515625" customWidth="1"/>
    <col min="3628" max="3628" width="5.42578125" customWidth="1"/>
    <col min="3629" max="3629" width="5.140625" customWidth="1"/>
    <col min="3630" max="3630" width="5.42578125" customWidth="1"/>
    <col min="3631" max="3654" width="5" customWidth="1"/>
    <col min="3655" max="3655" width="6.28515625" customWidth="1"/>
    <col min="3656" max="3656" width="6.42578125" customWidth="1"/>
    <col min="3821" max="3821" width="3.85546875" customWidth="1"/>
    <col min="3822" max="3822" width="25.85546875" customWidth="1"/>
    <col min="3823" max="3824" width="4.28515625" customWidth="1"/>
    <col min="3825" max="3825" width="4.7109375" customWidth="1"/>
    <col min="3826" max="3826" width="4.85546875" customWidth="1"/>
    <col min="3827" max="3827" width="4.28515625" customWidth="1"/>
    <col min="3828" max="3828" width="4.5703125" customWidth="1"/>
    <col min="3829" max="3829" width="4.85546875" customWidth="1"/>
    <col min="3830" max="3830" width="4.7109375" customWidth="1"/>
    <col min="3831" max="3831" width="4.85546875" customWidth="1"/>
    <col min="3832" max="3832" width="3.140625" customWidth="1"/>
    <col min="3833" max="3833" width="5.28515625" customWidth="1"/>
    <col min="3834" max="3834" width="4.42578125" customWidth="1"/>
    <col min="3835" max="3835" width="4.28515625" customWidth="1"/>
    <col min="3836" max="3836" width="4.42578125" customWidth="1"/>
    <col min="3837" max="3837" width="3.7109375" customWidth="1"/>
    <col min="3838" max="3838" width="5" customWidth="1"/>
    <col min="3839" max="3839" width="4.5703125" customWidth="1"/>
    <col min="3840" max="3840" width="4.42578125" customWidth="1"/>
    <col min="3841" max="3841" width="4.140625" customWidth="1"/>
    <col min="3842" max="3843" width="4.7109375" customWidth="1"/>
    <col min="3844" max="3845" width="4.42578125" customWidth="1"/>
    <col min="3846" max="3846" width="4.85546875" customWidth="1"/>
    <col min="3847" max="3847" width="3.85546875" customWidth="1"/>
    <col min="3848" max="3848" width="4.42578125" customWidth="1"/>
    <col min="3849" max="3849" width="4.5703125" customWidth="1"/>
    <col min="3850" max="3850" width="4.7109375" customWidth="1"/>
    <col min="3851" max="3851" width="4.85546875" customWidth="1"/>
    <col min="3852" max="3852" width="4.7109375" customWidth="1"/>
    <col min="3853" max="3853" width="5.140625" customWidth="1"/>
    <col min="3854" max="3854" width="4.5703125" customWidth="1"/>
    <col min="3855" max="3855" width="5.140625" customWidth="1"/>
    <col min="3856" max="3856" width="4.42578125" customWidth="1"/>
    <col min="3857" max="3857" width="5" customWidth="1"/>
    <col min="3858" max="3858" width="4.5703125" customWidth="1"/>
    <col min="3859" max="3859" width="4.7109375" customWidth="1"/>
    <col min="3860" max="3860" width="3.85546875" customWidth="1"/>
    <col min="3861" max="3862" width="5.28515625" customWidth="1"/>
    <col min="3863" max="3874" width="8.85546875" customWidth="1"/>
    <col min="3875" max="3875" width="4.140625" customWidth="1"/>
    <col min="3876" max="3876" width="4.28515625" customWidth="1"/>
    <col min="3877" max="3877" width="5.28515625" customWidth="1"/>
    <col min="3878" max="3878" width="4.42578125" customWidth="1"/>
    <col min="3879" max="3879" width="4.7109375" customWidth="1"/>
    <col min="3880" max="3880" width="5" customWidth="1"/>
    <col min="3881" max="3881" width="5.28515625" customWidth="1"/>
    <col min="3882" max="3882" width="5.140625" customWidth="1"/>
    <col min="3883" max="3883" width="5.28515625" customWidth="1"/>
    <col min="3884" max="3884" width="5.42578125" customWidth="1"/>
    <col min="3885" max="3885" width="5.140625" customWidth="1"/>
    <col min="3886" max="3886" width="5.42578125" customWidth="1"/>
    <col min="3887" max="3910" width="5" customWidth="1"/>
    <col min="3911" max="3911" width="6.28515625" customWidth="1"/>
    <col min="3912" max="3912" width="6.42578125" customWidth="1"/>
    <col min="4077" max="4077" width="3.85546875" customWidth="1"/>
    <col min="4078" max="4078" width="25.85546875" customWidth="1"/>
    <col min="4079" max="4080" width="4.28515625" customWidth="1"/>
    <col min="4081" max="4081" width="4.7109375" customWidth="1"/>
    <col min="4082" max="4082" width="4.85546875" customWidth="1"/>
    <col min="4083" max="4083" width="4.28515625" customWidth="1"/>
    <col min="4084" max="4084" width="4.5703125" customWidth="1"/>
    <col min="4085" max="4085" width="4.85546875" customWidth="1"/>
    <col min="4086" max="4086" width="4.7109375" customWidth="1"/>
    <col min="4087" max="4087" width="4.85546875" customWidth="1"/>
    <col min="4088" max="4088" width="3.140625" customWidth="1"/>
    <col min="4089" max="4089" width="5.28515625" customWidth="1"/>
    <col min="4090" max="4090" width="4.42578125" customWidth="1"/>
    <col min="4091" max="4091" width="4.28515625" customWidth="1"/>
    <col min="4092" max="4092" width="4.42578125" customWidth="1"/>
    <col min="4093" max="4093" width="3.7109375" customWidth="1"/>
    <col min="4094" max="4094" width="5" customWidth="1"/>
    <col min="4095" max="4095" width="4.5703125" customWidth="1"/>
    <col min="4096" max="4096" width="4.42578125" customWidth="1"/>
    <col min="4097" max="4097" width="4.140625" customWidth="1"/>
    <col min="4098" max="4099" width="4.7109375" customWidth="1"/>
    <col min="4100" max="4101" width="4.42578125" customWidth="1"/>
    <col min="4102" max="4102" width="4.85546875" customWidth="1"/>
    <col min="4103" max="4103" width="3.85546875" customWidth="1"/>
    <col min="4104" max="4104" width="4.42578125" customWidth="1"/>
    <col min="4105" max="4105" width="4.5703125" customWidth="1"/>
    <col min="4106" max="4106" width="4.7109375" customWidth="1"/>
    <col min="4107" max="4107" width="4.85546875" customWidth="1"/>
    <col min="4108" max="4108" width="4.7109375" customWidth="1"/>
    <col min="4109" max="4109" width="5.140625" customWidth="1"/>
    <col min="4110" max="4110" width="4.5703125" customWidth="1"/>
    <col min="4111" max="4111" width="5.140625" customWidth="1"/>
    <col min="4112" max="4112" width="4.42578125" customWidth="1"/>
    <col min="4113" max="4113" width="5" customWidth="1"/>
    <col min="4114" max="4114" width="4.5703125" customWidth="1"/>
    <col min="4115" max="4115" width="4.7109375" customWidth="1"/>
    <col min="4116" max="4116" width="3.85546875" customWidth="1"/>
    <col min="4117" max="4118" width="5.28515625" customWidth="1"/>
    <col min="4119" max="4130" width="8.85546875" customWidth="1"/>
    <col min="4131" max="4131" width="4.140625" customWidth="1"/>
    <col min="4132" max="4132" width="4.28515625" customWidth="1"/>
    <col min="4133" max="4133" width="5.28515625" customWidth="1"/>
    <col min="4134" max="4134" width="4.42578125" customWidth="1"/>
    <col min="4135" max="4135" width="4.7109375" customWidth="1"/>
    <col min="4136" max="4136" width="5" customWidth="1"/>
    <col min="4137" max="4137" width="5.28515625" customWidth="1"/>
    <col min="4138" max="4138" width="5.140625" customWidth="1"/>
    <col min="4139" max="4139" width="5.28515625" customWidth="1"/>
    <col min="4140" max="4140" width="5.42578125" customWidth="1"/>
    <col min="4141" max="4141" width="5.140625" customWidth="1"/>
    <col min="4142" max="4142" width="5.42578125" customWidth="1"/>
    <col min="4143" max="4166" width="5" customWidth="1"/>
    <col min="4167" max="4167" width="6.28515625" customWidth="1"/>
    <col min="4168" max="4168" width="6.42578125" customWidth="1"/>
    <col min="4333" max="4333" width="3.85546875" customWidth="1"/>
    <col min="4334" max="4334" width="25.85546875" customWidth="1"/>
    <col min="4335" max="4336" width="4.28515625" customWidth="1"/>
    <col min="4337" max="4337" width="4.7109375" customWidth="1"/>
    <col min="4338" max="4338" width="4.85546875" customWidth="1"/>
    <col min="4339" max="4339" width="4.28515625" customWidth="1"/>
    <col min="4340" max="4340" width="4.5703125" customWidth="1"/>
    <col min="4341" max="4341" width="4.85546875" customWidth="1"/>
    <col min="4342" max="4342" width="4.7109375" customWidth="1"/>
    <col min="4343" max="4343" width="4.85546875" customWidth="1"/>
    <col min="4344" max="4344" width="3.140625" customWidth="1"/>
    <col min="4345" max="4345" width="5.28515625" customWidth="1"/>
    <col min="4346" max="4346" width="4.42578125" customWidth="1"/>
    <col min="4347" max="4347" width="4.28515625" customWidth="1"/>
    <col min="4348" max="4348" width="4.42578125" customWidth="1"/>
    <col min="4349" max="4349" width="3.7109375" customWidth="1"/>
    <col min="4350" max="4350" width="5" customWidth="1"/>
    <col min="4351" max="4351" width="4.5703125" customWidth="1"/>
    <col min="4352" max="4352" width="4.42578125" customWidth="1"/>
    <col min="4353" max="4353" width="4.140625" customWidth="1"/>
    <col min="4354" max="4355" width="4.7109375" customWidth="1"/>
    <col min="4356" max="4357" width="4.42578125" customWidth="1"/>
    <col min="4358" max="4358" width="4.85546875" customWidth="1"/>
    <col min="4359" max="4359" width="3.85546875" customWidth="1"/>
    <col min="4360" max="4360" width="4.42578125" customWidth="1"/>
    <col min="4361" max="4361" width="4.5703125" customWidth="1"/>
    <col min="4362" max="4362" width="4.7109375" customWidth="1"/>
    <col min="4363" max="4363" width="4.85546875" customWidth="1"/>
    <col min="4364" max="4364" width="4.7109375" customWidth="1"/>
    <col min="4365" max="4365" width="5.140625" customWidth="1"/>
    <col min="4366" max="4366" width="4.5703125" customWidth="1"/>
    <col min="4367" max="4367" width="5.140625" customWidth="1"/>
    <col min="4368" max="4368" width="4.42578125" customWidth="1"/>
    <col min="4369" max="4369" width="5" customWidth="1"/>
    <col min="4370" max="4370" width="4.5703125" customWidth="1"/>
    <col min="4371" max="4371" width="4.7109375" customWidth="1"/>
    <col min="4372" max="4372" width="3.85546875" customWidth="1"/>
    <col min="4373" max="4374" width="5.28515625" customWidth="1"/>
    <col min="4375" max="4386" width="8.85546875" customWidth="1"/>
    <col min="4387" max="4387" width="4.140625" customWidth="1"/>
    <col min="4388" max="4388" width="4.28515625" customWidth="1"/>
    <col min="4389" max="4389" width="5.28515625" customWidth="1"/>
    <col min="4390" max="4390" width="4.42578125" customWidth="1"/>
    <col min="4391" max="4391" width="4.7109375" customWidth="1"/>
    <col min="4392" max="4392" width="5" customWidth="1"/>
    <col min="4393" max="4393" width="5.28515625" customWidth="1"/>
    <col min="4394" max="4394" width="5.140625" customWidth="1"/>
    <col min="4395" max="4395" width="5.28515625" customWidth="1"/>
    <col min="4396" max="4396" width="5.42578125" customWidth="1"/>
    <col min="4397" max="4397" width="5.140625" customWidth="1"/>
    <col min="4398" max="4398" width="5.42578125" customWidth="1"/>
    <col min="4399" max="4422" width="5" customWidth="1"/>
    <col min="4423" max="4423" width="6.28515625" customWidth="1"/>
    <col min="4424" max="4424" width="6.42578125" customWidth="1"/>
    <col min="4589" max="4589" width="3.85546875" customWidth="1"/>
    <col min="4590" max="4590" width="25.85546875" customWidth="1"/>
    <col min="4591" max="4592" width="4.28515625" customWidth="1"/>
    <col min="4593" max="4593" width="4.7109375" customWidth="1"/>
    <col min="4594" max="4594" width="4.85546875" customWidth="1"/>
    <col min="4595" max="4595" width="4.28515625" customWidth="1"/>
    <col min="4596" max="4596" width="4.5703125" customWidth="1"/>
    <col min="4597" max="4597" width="4.85546875" customWidth="1"/>
    <col min="4598" max="4598" width="4.7109375" customWidth="1"/>
    <col min="4599" max="4599" width="4.85546875" customWidth="1"/>
    <col min="4600" max="4600" width="3.140625" customWidth="1"/>
    <col min="4601" max="4601" width="5.28515625" customWidth="1"/>
    <col min="4602" max="4602" width="4.42578125" customWidth="1"/>
    <col min="4603" max="4603" width="4.28515625" customWidth="1"/>
    <col min="4604" max="4604" width="4.42578125" customWidth="1"/>
    <col min="4605" max="4605" width="3.7109375" customWidth="1"/>
    <col min="4606" max="4606" width="5" customWidth="1"/>
    <col min="4607" max="4607" width="4.5703125" customWidth="1"/>
    <col min="4608" max="4608" width="4.42578125" customWidth="1"/>
    <col min="4609" max="4609" width="4.140625" customWidth="1"/>
    <col min="4610" max="4611" width="4.7109375" customWidth="1"/>
    <col min="4612" max="4613" width="4.42578125" customWidth="1"/>
    <col min="4614" max="4614" width="4.85546875" customWidth="1"/>
    <col min="4615" max="4615" width="3.85546875" customWidth="1"/>
    <col min="4616" max="4616" width="4.42578125" customWidth="1"/>
    <col min="4617" max="4617" width="4.5703125" customWidth="1"/>
    <col min="4618" max="4618" width="4.7109375" customWidth="1"/>
    <col min="4619" max="4619" width="4.85546875" customWidth="1"/>
    <col min="4620" max="4620" width="4.7109375" customWidth="1"/>
    <col min="4621" max="4621" width="5.140625" customWidth="1"/>
    <col min="4622" max="4622" width="4.5703125" customWidth="1"/>
    <col min="4623" max="4623" width="5.140625" customWidth="1"/>
    <col min="4624" max="4624" width="4.42578125" customWidth="1"/>
    <col min="4625" max="4625" width="5" customWidth="1"/>
    <col min="4626" max="4626" width="4.5703125" customWidth="1"/>
    <col min="4627" max="4627" width="4.7109375" customWidth="1"/>
    <col min="4628" max="4628" width="3.85546875" customWidth="1"/>
    <col min="4629" max="4630" width="5.28515625" customWidth="1"/>
    <col min="4631" max="4642" width="8.85546875" customWidth="1"/>
    <col min="4643" max="4643" width="4.140625" customWidth="1"/>
    <col min="4644" max="4644" width="4.28515625" customWidth="1"/>
    <col min="4645" max="4645" width="5.28515625" customWidth="1"/>
    <col min="4646" max="4646" width="4.42578125" customWidth="1"/>
    <col min="4647" max="4647" width="4.7109375" customWidth="1"/>
    <col min="4648" max="4648" width="5" customWidth="1"/>
    <col min="4649" max="4649" width="5.28515625" customWidth="1"/>
    <col min="4650" max="4650" width="5.140625" customWidth="1"/>
    <col min="4651" max="4651" width="5.28515625" customWidth="1"/>
    <col min="4652" max="4652" width="5.42578125" customWidth="1"/>
    <col min="4653" max="4653" width="5.140625" customWidth="1"/>
    <col min="4654" max="4654" width="5.42578125" customWidth="1"/>
    <col min="4655" max="4678" width="5" customWidth="1"/>
    <col min="4679" max="4679" width="6.28515625" customWidth="1"/>
    <col min="4680" max="4680" width="6.42578125" customWidth="1"/>
    <col min="4845" max="4845" width="3.85546875" customWidth="1"/>
    <col min="4846" max="4846" width="25.85546875" customWidth="1"/>
    <col min="4847" max="4848" width="4.28515625" customWidth="1"/>
    <col min="4849" max="4849" width="4.7109375" customWidth="1"/>
    <col min="4850" max="4850" width="4.85546875" customWidth="1"/>
    <col min="4851" max="4851" width="4.28515625" customWidth="1"/>
    <col min="4852" max="4852" width="4.5703125" customWidth="1"/>
    <col min="4853" max="4853" width="4.85546875" customWidth="1"/>
    <col min="4854" max="4854" width="4.7109375" customWidth="1"/>
    <col min="4855" max="4855" width="4.85546875" customWidth="1"/>
    <col min="4856" max="4856" width="3.140625" customWidth="1"/>
    <col min="4857" max="4857" width="5.28515625" customWidth="1"/>
    <col min="4858" max="4858" width="4.42578125" customWidth="1"/>
    <col min="4859" max="4859" width="4.28515625" customWidth="1"/>
    <col min="4860" max="4860" width="4.42578125" customWidth="1"/>
    <col min="4861" max="4861" width="3.7109375" customWidth="1"/>
    <col min="4862" max="4862" width="5" customWidth="1"/>
    <col min="4863" max="4863" width="4.5703125" customWidth="1"/>
    <col min="4864" max="4864" width="4.42578125" customWidth="1"/>
    <col min="4865" max="4865" width="4.140625" customWidth="1"/>
    <col min="4866" max="4867" width="4.7109375" customWidth="1"/>
    <col min="4868" max="4869" width="4.42578125" customWidth="1"/>
    <col min="4870" max="4870" width="4.85546875" customWidth="1"/>
    <col min="4871" max="4871" width="3.85546875" customWidth="1"/>
    <col min="4872" max="4872" width="4.42578125" customWidth="1"/>
    <col min="4873" max="4873" width="4.5703125" customWidth="1"/>
    <col min="4874" max="4874" width="4.7109375" customWidth="1"/>
    <col min="4875" max="4875" width="4.85546875" customWidth="1"/>
    <col min="4876" max="4876" width="4.7109375" customWidth="1"/>
    <col min="4877" max="4877" width="5.140625" customWidth="1"/>
    <col min="4878" max="4878" width="4.5703125" customWidth="1"/>
    <col min="4879" max="4879" width="5.140625" customWidth="1"/>
    <col min="4880" max="4880" width="4.42578125" customWidth="1"/>
    <col min="4881" max="4881" width="5" customWidth="1"/>
    <col min="4882" max="4882" width="4.5703125" customWidth="1"/>
    <col min="4883" max="4883" width="4.7109375" customWidth="1"/>
    <col min="4884" max="4884" width="3.85546875" customWidth="1"/>
    <col min="4885" max="4886" width="5.28515625" customWidth="1"/>
    <col min="4887" max="4898" width="8.85546875" customWidth="1"/>
    <col min="4899" max="4899" width="4.140625" customWidth="1"/>
    <col min="4900" max="4900" width="4.28515625" customWidth="1"/>
    <col min="4901" max="4901" width="5.28515625" customWidth="1"/>
    <col min="4902" max="4902" width="4.42578125" customWidth="1"/>
    <col min="4903" max="4903" width="4.7109375" customWidth="1"/>
    <col min="4904" max="4904" width="5" customWidth="1"/>
    <col min="4905" max="4905" width="5.28515625" customWidth="1"/>
    <col min="4906" max="4906" width="5.140625" customWidth="1"/>
    <col min="4907" max="4907" width="5.28515625" customWidth="1"/>
    <col min="4908" max="4908" width="5.42578125" customWidth="1"/>
    <col min="4909" max="4909" width="5.140625" customWidth="1"/>
    <col min="4910" max="4910" width="5.42578125" customWidth="1"/>
    <col min="4911" max="4934" width="5" customWidth="1"/>
    <col min="4935" max="4935" width="6.28515625" customWidth="1"/>
    <col min="4936" max="4936" width="6.42578125" customWidth="1"/>
    <col min="5101" max="5101" width="3.85546875" customWidth="1"/>
    <col min="5102" max="5102" width="25.85546875" customWidth="1"/>
    <col min="5103" max="5104" width="4.28515625" customWidth="1"/>
    <col min="5105" max="5105" width="4.7109375" customWidth="1"/>
    <col min="5106" max="5106" width="4.85546875" customWidth="1"/>
    <col min="5107" max="5107" width="4.28515625" customWidth="1"/>
    <col min="5108" max="5108" width="4.5703125" customWidth="1"/>
    <col min="5109" max="5109" width="4.85546875" customWidth="1"/>
    <col min="5110" max="5110" width="4.7109375" customWidth="1"/>
    <col min="5111" max="5111" width="4.85546875" customWidth="1"/>
    <col min="5112" max="5112" width="3.140625" customWidth="1"/>
    <col min="5113" max="5113" width="5.28515625" customWidth="1"/>
    <col min="5114" max="5114" width="4.42578125" customWidth="1"/>
    <col min="5115" max="5115" width="4.28515625" customWidth="1"/>
    <col min="5116" max="5116" width="4.42578125" customWidth="1"/>
    <col min="5117" max="5117" width="3.7109375" customWidth="1"/>
    <col min="5118" max="5118" width="5" customWidth="1"/>
    <col min="5119" max="5119" width="4.5703125" customWidth="1"/>
    <col min="5120" max="5120" width="4.42578125" customWidth="1"/>
    <col min="5121" max="5121" width="4.140625" customWidth="1"/>
    <col min="5122" max="5123" width="4.7109375" customWidth="1"/>
    <col min="5124" max="5125" width="4.42578125" customWidth="1"/>
    <col min="5126" max="5126" width="4.85546875" customWidth="1"/>
    <col min="5127" max="5127" width="3.85546875" customWidth="1"/>
    <col min="5128" max="5128" width="4.42578125" customWidth="1"/>
    <col min="5129" max="5129" width="4.5703125" customWidth="1"/>
    <col min="5130" max="5130" width="4.7109375" customWidth="1"/>
    <col min="5131" max="5131" width="4.85546875" customWidth="1"/>
    <col min="5132" max="5132" width="4.7109375" customWidth="1"/>
    <col min="5133" max="5133" width="5.140625" customWidth="1"/>
    <col min="5134" max="5134" width="4.5703125" customWidth="1"/>
    <col min="5135" max="5135" width="5.140625" customWidth="1"/>
    <col min="5136" max="5136" width="4.42578125" customWidth="1"/>
    <col min="5137" max="5137" width="5" customWidth="1"/>
    <col min="5138" max="5138" width="4.5703125" customWidth="1"/>
    <col min="5139" max="5139" width="4.7109375" customWidth="1"/>
    <col min="5140" max="5140" width="3.85546875" customWidth="1"/>
    <col min="5141" max="5142" width="5.28515625" customWidth="1"/>
    <col min="5143" max="5154" width="8.85546875" customWidth="1"/>
    <col min="5155" max="5155" width="4.140625" customWidth="1"/>
    <col min="5156" max="5156" width="4.28515625" customWidth="1"/>
    <col min="5157" max="5157" width="5.28515625" customWidth="1"/>
    <col min="5158" max="5158" width="4.42578125" customWidth="1"/>
    <col min="5159" max="5159" width="4.7109375" customWidth="1"/>
    <col min="5160" max="5160" width="5" customWidth="1"/>
    <col min="5161" max="5161" width="5.28515625" customWidth="1"/>
    <col min="5162" max="5162" width="5.140625" customWidth="1"/>
    <col min="5163" max="5163" width="5.28515625" customWidth="1"/>
    <col min="5164" max="5164" width="5.42578125" customWidth="1"/>
    <col min="5165" max="5165" width="5.140625" customWidth="1"/>
    <col min="5166" max="5166" width="5.42578125" customWidth="1"/>
    <col min="5167" max="5190" width="5" customWidth="1"/>
    <col min="5191" max="5191" width="6.28515625" customWidth="1"/>
    <col min="5192" max="5192" width="6.42578125" customWidth="1"/>
    <col min="5357" max="5357" width="3.85546875" customWidth="1"/>
    <col min="5358" max="5358" width="25.85546875" customWidth="1"/>
    <col min="5359" max="5360" width="4.28515625" customWidth="1"/>
    <col min="5361" max="5361" width="4.7109375" customWidth="1"/>
    <col min="5362" max="5362" width="4.85546875" customWidth="1"/>
    <col min="5363" max="5363" width="4.28515625" customWidth="1"/>
    <col min="5364" max="5364" width="4.5703125" customWidth="1"/>
    <col min="5365" max="5365" width="4.85546875" customWidth="1"/>
    <col min="5366" max="5366" width="4.7109375" customWidth="1"/>
    <col min="5367" max="5367" width="4.85546875" customWidth="1"/>
    <col min="5368" max="5368" width="3.140625" customWidth="1"/>
    <col min="5369" max="5369" width="5.28515625" customWidth="1"/>
    <col min="5370" max="5370" width="4.42578125" customWidth="1"/>
    <col min="5371" max="5371" width="4.28515625" customWidth="1"/>
    <col min="5372" max="5372" width="4.42578125" customWidth="1"/>
    <col min="5373" max="5373" width="3.7109375" customWidth="1"/>
    <col min="5374" max="5374" width="5" customWidth="1"/>
    <col min="5375" max="5375" width="4.5703125" customWidth="1"/>
    <col min="5376" max="5376" width="4.42578125" customWidth="1"/>
    <col min="5377" max="5377" width="4.140625" customWidth="1"/>
    <col min="5378" max="5379" width="4.7109375" customWidth="1"/>
    <col min="5380" max="5381" width="4.42578125" customWidth="1"/>
    <col min="5382" max="5382" width="4.85546875" customWidth="1"/>
    <col min="5383" max="5383" width="3.85546875" customWidth="1"/>
    <col min="5384" max="5384" width="4.42578125" customWidth="1"/>
    <col min="5385" max="5385" width="4.5703125" customWidth="1"/>
    <col min="5386" max="5386" width="4.7109375" customWidth="1"/>
    <col min="5387" max="5387" width="4.85546875" customWidth="1"/>
    <col min="5388" max="5388" width="4.7109375" customWidth="1"/>
    <col min="5389" max="5389" width="5.140625" customWidth="1"/>
    <col min="5390" max="5390" width="4.5703125" customWidth="1"/>
    <col min="5391" max="5391" width="5.140625" customWidth="1"/>
    <col min="5392" max="5392" width="4.42578125" customWidth="1"/>
    <col min="5393" max="5393" width="5" customWidth="1"/>
    <col min="5394" max="5394" width="4.5703125" customWidth="1"/>
    <col min="5395" max="5395" width="4.7109375" customWidth="1"/>
    <col min="5396" max="5396" width="3.85546875" customWidth="1"/>
    <col min="5397" max="5398" width="5.28515625" customWidth="1"/>
    <col min="5399" max="5410" width="8.85546875" customWidth="1"/>
    <col min="5411" max="5411" width="4.140625" customWidth="1"/>
    <col min="5412" max="5412" width="4.28515625" customWidth="1"/>
    <col min="5413" max="5413" width="5.28515625" customWidth="1"/>
    <col min="5414" max="5414" width="4.42578125" customWidth="1"/>
    <col min="5415" max="5415" width="4.7109375" customWidth="1"/>
    <col min="5416" max="5416" width="5" customWidth="1"/>
    <col min="5417" max="5417" width="5.28515625" customWidth="1"/>
    <col min="5418" max="5418" width="5.140625" customWidth="1"/>
    <col min="5419" max="5419" width="5.28515625" customWidth="1"/>
    <col min="5420" max="5420" width="5.42578125" customWidth="1"/>
    <col min="5421" max="5421" width="5.140625" customWidth="1"/>
    <col min="5422" max="5422" width="5.42578125" customWidth="1"/>
    <col min="5423" max="5446" width="5" customWidth="1"/>
    <col min="5447" max="5447" width="6.28515625" customWidth="1"/>
    <col min="5448" max="5448" width="6.42578125" customWidth="1"/>
    <col min="5613" max="5613" width="3.85546875" customWidth="1"/>
    <col min="5614" max="5614" width="25.85546875" customWidth="1"/>
    <col min="5615" max="5616" width="4.28515625" customWidth="1"/>
    <col min="5617" max="5617" width="4.7109375" customWidth="1"/>
    <col min="5618" max="5618" width="4.85546875" customWidth="1"/>
    <col min="5619" max="5619" width="4.28515625" customWidth="1"/>
    <col min="5620" max="5620" width="4.5703125" customWidth="1"/>
    <col min="5621" max="5621" width="4.85546875" customWidth="1"/>
    <col min="5622" max="5622" width="4.7109375" customWidth="1"/>
    <col min="5623" max="5623" width="4.85546875" customWidth="1"/>
    <col min="5624" max="5624" width="3.140625" customWidth="1"/>
    <col min="5625" max="5625" width="5.28515625" customWidth="1"/>
    <col min="5626" max="5626" width="4.42578125" customWidth="1"/>
    <col min="5627" max="5627" width="4.28515625" customWidth="1"/>
    <col min="5628" max="5628" width="4.42578125" customWidth="1"/>
    <col min="5629" max="5629" width="3.7109375" customWidth="1"/>
    <col min="5630" max="5630" width="5" customWidth="1"/>
    <col min="5631" max="5631" width="4.5703125" customWidth="1"/>
    <col min="5632" max="5632" width="4.42578125" customWidth="1"/>
    <col min="5633" max="5633" width="4.140625" customWidth="1"/>
    <col min="5634" max="5635" width="4.7109375" customWidth="1"/>
    <col min="5636" max="5637" width="4.42578125" customWidth="1"/>
    <col min="5638" max="5638" width="4.85546875" customWidth="1"/>
    <col min="5639" max="5639" width="3.85546875" customWidth="1"/>
    <col min="5640" max="5640" width="4.42578125" customWidth="1"/>
    <col min="5641" max="5641" width="4.5703125" customWidth="1"/>
    <col min="5642" max="5642" width="4.7109375" customWidth="1"/>
    <col min="5643" max="5643" width="4.85546875" customWidth="1"/>
    <col min="5644" max="5644" width="4.7109375" customWidth="1"/>
    <col min="5645" max="5645" width="5.140625" customWidth="1"/>
    <col min="5646" max="5646" width="4.5703125" customWidth="1"/>
    <col min="5647" max="5647" width="5.140625" customWidth="1"/>
    <col min="5648" max="5648" width="4.42578125" customWidth="1"/>
    <col min="5649" max="5649" width="5" customWidth="1"/>
    <col min="5650" max="5650" width="4.5703125" customWidth="1"/>
    <col min="5651" max="5651" width="4.7109375" customWidth="1"/>
    <col min="5652" max="5652" width="3.85546875" customWidth="1"/>
    <col min="5653" max="5654" width="5.28515625" customWidth="1"/>
    <col min="5655" max="5666" width="8.85546875" customWidth="1"/>
    <col min="5667" max="5667" width="4.140625" customWidth="1"/>
    <col min="5668" max="5668" width="4.28515625" customWidth="1"/>
    <col min="5669" max="5669" width="5.28515625" customWidth="1"/>
    <col min="5670" max="5670" width="4.42578125" customWidth="1"/>
    <col min="5671" max="5671" width="4.7109375" customWidth="1"/>
    <col min="5672" max="5672" width="5" customWidth="1"/>
    <col min="5673" max="5673" width="5.28515625" customWidth="1"/>
    <col min="5674" max="5674" width="5.140625" customWidth="1"/>
    <col min="5675" max="5675" width="5.28515625" customWidth="1"/>
    <col min="5676" max="5676" width="5.42578125" customWidth="1"/>
    <col min="5677" max="5677" width="5.140625" customWidth="1"/>
    <col min="5678" max="5678" width="5.42578125" customWidth="1"/>
    <col min="5679" max="5702" width="5" customWidth="1"/>
    <col min="5703" max="5703" width="6.28515625" customWidth="1"/>
    <col min="5704" max="5704" width="6.42578125" customWidth="1"/>
    <col min="5869" max="5869" width="3.85546875" customWidth="1"/>
    <col min="5870" max="5870" width="25.85546875" customWidth="1"/>
    <col min="5871" max="5872" width="4.28515625" customWidth="1"/>
    <col min="5873" max="5873" width="4.7109375" customWidth="1"/>
    <col min="5874" max="5874" width="4.85546875" customWidth="1"/>
    <col min="5875" max="5875" width="4.28515625" customWidth="1"/>
    <col min="5876" max="5876" width="4.5703125" customWidth="1"/>
    <col min="5877" max="5877" width="4.85546875" customWidth="1"/>
    <col min="5878" max="5878" width="4.7109375" customWidth="1"/>
    <col min="5879" max="5879" width="4.85546875" customWidth="1"/>
    <col min="5880" max="5880" width="3.140625" customWidth="1"/>
    <col min="5881" max="5881" width="5.28515625" customWidth="1"/>
    <col min="5882" max="5882" width="4.42578125" customWidth="1"/>
    <col min="5883" max="5883" width="4.28515625" customWidth="1"/>
    <col min="5884" max="5884" width="4.42578125" customWidth="1"/>
    <col min="5885" max="5885" width="3.7109375" customWidth="1"/>
    <col min="5886" max="5886" width="5" customWidth="1"/>
    <col min="5887" max="5887" width="4.5703125" customWidth="1"/>
    <col min="5888" max="5888" width="4.42578125" customWidth="1"/>
    <col min="5889" max="5889" width="4.140625" customWidth="1"/>
    <col min="5890" max="5891" width="4.7109375" customWidth="1"/>
    <col min="5892" max="5893" width="4.42578125" customWidth="1"/>
    <col min="5894" max="5894" width="4.85546875" customWidth="1"/>
    <col min="5895" max="5895" width="3.85546875" customWidth="1"/>
    <col min="5896" max="5896" width="4.42578125" customWidth="1"/>
    <col min="5897" max="5897" width="4.5703125" customWidth="1"/>
    <col min="5898" max="5898" width="4.7109375" customWidth="1"/>
    <col min="5899" max="5899" width="4.85546875" customWidth="1"/>
    <col min="5900" max="5900" width="4.7109375" customWidth="1"/>
    <col min="5901" max="5901" width="5.140625" customWidth="1"/>
    <col min="5902" max="5902" width="4.5703125" customWidth="1"/>
    <col min="5903" max="5903" width="5.140625" customWidth="1"/>
    <col min="5904" max="5904" width="4.42578125" customWidth="1"/>
    <col min="5905" max="5905" width="5" customWidth="1"/>
    <col min="5906" max="5906" width="4.5703125" customWidth="1"/>
    <col min="5907" max="5907" width="4.7109375" customWidth="1"/>
    <col min="5908" max="5908" width="3.85546875" customWidth="1"/>
    <col min="5909" max="5910" width="5.28515625" customWidth="1"/>
    <col min="5911" max="5922" width="8.85546875" customWidth="1"/>
    <col min="5923" max="5923" width="4.140625" customWidth="1"/>
    <col min="5924" max="5924" width="4.28515625" customWidth="1"/>
    <col min="5925" max="5925" width="5.28515625" customWidth="1"/>
    <col min="5926" max="5926" width="4.42578125" customWidth="1"/>
    <col min="5927" max="5927" width="4.7109375" customWidth="1"/>
    <col min="5928" max="5928" width="5" customWidth="1"/>
    <col min="5929" max="5929" width="5.28515625" customWidth="1"/>
    <col min="5930" max="5930" width="5.140625" customWidth="1"/>
    <col min="5931" max="5931" width="5.28515625" customWidth="1"/>
    <col min="5932" max="5932" width="5.42578125" customWidth="1"/>
    <col min="5933" max="5933" width="5.140625" customWidth="1"/>
    <col min="5934" max="5934" width="5.42578125" customWidth="1"/>
    <col min="5935" max="5958" width="5" customWidth="1"/>
    <col min="5959" max="5959" width="6.28515625" customWidth="1"/>
    <col min="5960" max="5960" width="6.42578125" customWidth="1"/>
    <col min="6125" max="6125" width="3.85546875" customWidth="1"/>
    <col min="6126" max="6126" width="25.85546875" customWidth="1"/>
    <col min="6127" max="6128" width="4.28515625" customWidth="1"/>
    <col min="6129" max="6129" width="4.7109375" customWidth="1"/>
    <col min="6130" max="6130" width="4.85546875" customWidth="1"/>
    <col min="6131" max="6131" width="4.28515625" customWidth="1"/>
    <col min="6132" max="6132" width="4.5703125" customWidth="1"/>
    <col min="6133" max="6133" width="4.85546875" customWidth="1"/>
    <col min="6134" max="6134" width="4.7109375" customWidth="1"/>
    <col min="6135" max="6135" width="4.85546875" customWidth="1"/>
    <col min="6136" max="6136" width="3.140625" customWidth="1"/>
    <col min="6137" max="6137" width="5.28515625" customWidth="1"/>
    <col min="6138" max="6138" width="4.42578125" customWidth="1"/>
    <col min="6139" max="6139" width="4.28515625" customWidth="1"/>
    <col min="6140" max="6140" width="4.42578125" customWidth="1"/>
    <col min="6141" max="6141" width="3.7109375" customWidth="1"/>
    <col min="6142" max="6142" width="5" customWidth="1"/>
    <col min="6143" max="6143" width="4.5703125" customWidth="1"/>
    <col min="6144" max="6144" width="4.42578125" customWidth="1"/>
    <col min="6145" max="6145" width="4.140625" customWidth="1"/>
    <col min="6146" max="6147" width="4.7109375" customWidth="1"/>
    <col min="6148" max="6149" width="4.42578125" customWidth="1"/>
    <col min="6150" max="6150" width="4.85546875" customWidth="1"/>
    <col min="6151" max="6151" width="3.85546875" customWidth="1"/>
    <col min="6152" max="6152" width="4.42578125" customWidth="1"/>
    <col min="6153" max="6153" width="4.5703125" customWidth="1"/>
    <col min="6154" max="6154" width="4.7109375" customWidth="1"/>
    <col min="6155" max="6155" width="4.85546875" customWidth="1"/>
    <col min="6156" max="6156" width="4.7109375" customWidth="1"/>
    <col min="6157" max="6157" width="5.140625" customWidth="1"/>
    <col min="6158" max="6158" width="4.5703125" customWidth="1"/>
    <col min="6159" max="6159" width="5.140625" customWidth="1"/>
    <col min="6160" max="6160" width="4.42578125" customWidth="1"/>
    <col min="6161" max="6161" width="5" customWidth="1"/>
    <col min="6162" max="6162" width="4.5703125" customWidth="1"/>
    <col min="6163" max="6163" width="4.7109375" customWidth="1"/>
    <col min="6164" max="6164" width="3.85546875" customWidth="1"/>
    <col min="6165" max="6166" width="5.28515625" customWidth="1"/>
    <col min="6167" max="6178" width="8.85546875" customWidth="1"/>
    <col min="6179" max="6179" width="4.140625" customWidth="1"/>
    <col min="6180" max="6180" width="4.28515625" customWidth="1"/>
    <col min="6181" max="6181" width="5.28515625" customWidth="1"/>
    <col min="6182" max="6182" width="4.42578125" customWidth="1"/>
    <col min="6183" max="6183" width="4.7109375" customWidth="1"/>
    <col min="6184" max="6184" width="5" customWidth="1"/>
    <col min="6185" max="6185" width="5.28515625" customWidth="1"/>
    <col min="6186" max="6186" width="5.140625" customWidth="1"/>
    <col min="6187" max="6187" width="5.28515625" customWidth="1"/>
    <col min="6188" max="6188" width="5.42578125" customWidth="1"/>
    <col min="6189" max="6189" width="5.140625" customWidth="1"/>
    <col min="6190" max="6190" width="5.42578125" customWidth="1"/>
    <col min="6191" max="6214" width="5" customWidth="1"/>
    <col min="6215" max="6215" width="6.28515625" customWidth="1"/>
    <col min="6216" max="6216" width="6.42578125" customWidth="1"/>
    <col min="6381" max="6381" width="3.85546875" customWidth="1"/>
    <col min="6382" max="6382" width="25.85546875" customWidth="1"/>
    <col min="6383" max="6384" width="4.28515625" customWidth="1"/>
    <col min="6385" max="6385" width="4.7109375" customWidth="1"/>
    <col min="6386" max="6386" width="4.85546875" customWidth="1"/>
    <col min="6387" max="6387" width="4.28515625" customWidth="1"/>
    <col min="6388" max="6388" width="4.5703125" customWidth="1"/>
    <col min="6389" max="6389" width="4.85546875" customWidth="1"/>
    <col min="6390" max="6390" width="4.7109375" customWidth="1"/>
    <col min="6391" max="6391" width="4.85546875" customWidth="1"/>
    <col min="6392" max="6392" width="3.140625" customWidth="1"/>
    <col min="6393" max="6393" width="5.28515625" customWidth="1"/>
    <col min="6394" max="6394" width="4.42578125" customWidth="1"/>
    <col min="6395" max="6395" width="4.28515625" customWidth="1"/>
    <col min="6396" max="6396" width="4.42578125" customWidth="1"/>
    <col min="6397" max="6397" width="3.7109375" customWidth="1"/>
    <col min="6398" max="6398" width="5" customWidth="1"/>
    <col min="6399" max="6399" width="4.5703125" customWidth="1"/>
    <col min="6400" max="6400" width="4.42578125" customWidth="1"/>
    <col min="6401" max="6401" width="4.140625" customWidth="1"/>
    <col min="6402" max="6403" width="4.7109375" customWidth="1"/>
    <col min="6404" max="6405" width="4.42578125" customWidth="1"/>
    <col min="6406" max="6406" width="4.85546875" customWidth="1"/>
    <col min="6407" max="6407" width="3.85546875" customWidth="1"/>
    <col min="6408" max="6408" width="4.42578125" customWidth="1"/>
    <col min="6409" max="6409" width="4.5703125" customWidth="1"/>
    <col min="6410" max="6410" width="4.7109375" customWidth="1"/>
    <col min="6411" max="6411" width="4.85546875" customWidth="1"/>
    <col min="6412" max="6412" width="4.7109375" customWidth="1"/>
    <col min="6413" max="6413" width="5.140625" customWidth="1"/>
    <col min="6414" max="6414" width="4.5703125" customWidth="1"/>
    <col min="6415" max="6415" width="5.140625" customWidth="1"/>
    <col min="6416" max="6416" width="4.42578125" customWidth="1"/>
    <col min="6417" max="6417" width="5" customWidth="1"/>
    <col min="6418" max="6418" width="4.5703125" customWidth="1"/>
    <col min="6419" max="6419" width="4.7109375" customWidth="1"/>
    <col min="6420" max="6420" width="3.85546875" customWidth="1"/>
    <col min="6421" max="6422" width="5.28515625" customWidth="1"/>
    <col min="6423" max="6434" width="8.85546875" customWidth="1"/>
    <col min="6435" max="6435" width="4.140625" customWidth="1"/>
    <col min="6436" max="6436" width="4.28515625" customWidth="1"/>
    <col min="6437" max="6437" width="5.28515625" customWidth="1"/>
    <col min="6438" max="6438" width="4.42578125" customWidth="1"/>
    <col min="6439" max="6439" width="4.7109375" customWidth="1"/>
    <col min="6440" max="6440" width="5" customWidth="1"/>
    <col min="6441" max="6441" width="5.28515625" customWidth="1"/>
    <col min="6442" max="6442" width="5.140625" customWidth="1"/>
    <col min="6443" max="6443" width="5.28515625" customWidth="1"/>
    <col min="6444" max="6444" width="5.42578125" customWidth="1"/>
    <col min="6445" max="6445" width="5.140625" customWidth="1"/>
    <col min="6446" max="6446" width="5.42578125" customWidth="1"/>
    <col min="6447" max="6470" width="5" customWidth="1"/>
    <col min="6471" max="6471" width="6.28515625" customWidth="1"/>
    <col min="6472" max="6472" width="6.42578125" customWidth="1"/>
    <col min="6637" max="6637" width="3.85546875" customWidth="1"/>
    <col min="6638" max="6638" width="25.85546875" customWidth="1"/>
    <col min="6639" max="6640" width="4.28515625" customWidth="1"/>
    <col min="6641" max="6641" width="4.7109375" customWidth="1"/>
    <col min="6642" max="6642" width="4.85546875" customWidth="1"/>
    <col min="6643" max="6643" width="4.28515625" customWidth="1"/>
    <col min="6644" max="6644" width="4.5703125" customWidth="1"/>
    <col min="6645" max="6645" width="4.85546875" customWidth="1"/>
    <col min="6646" max="6646" width="4.7109375" customWidth="1"/>
    <col min="6647" max="6647" width="4.85546875" customWidth="1"/>
    <col min="6648" max="6648" width="3.140625" customWidth="1"/>
    <col min="6649" max="6649" width="5.28515625" customWidth="1"/>
    <col min="6650" max="6650" width="4.42578125" customWidth="1"/>
    <col min="6651" max="6651" width="4.28515625" customWidth="1"/>
    <col min="6652" max="6652" width="4.42578125" customWidth="1"/>
    <col min="6653" max="6653" width="3.7109375" customWidth="1"/>
    <col min="6654" max="6654" width="5" customWidth="1"/>
    <col min="6655" max="6655" width="4.5703125" customWidth="1"/>
    <col min="6656" max="6656" width="4.42578125" customWidth="1"/>
    <col min="6657" max="6657" width="4.140625" customWidth="1"/>
    <col min="6658" max="6659" width="4.7109375" customWidth="1"/>
    <col min="6660" max="6661" width="4.42578125" customWidth="1"/>
    <col min="6662" max="6662" width="4.85546875" customWidth="1"/>
    <col min="6663" max="6663" width="3.85546875" customWidth="1"/>
    <col min="6664" max="6664" width="4.42578125" customWidth="1"/>
    <col min="6665" max="6665" width="4.5703125" customWidth="1"/>
    <col min="6666" max="6666" width="4.7109375" customWidth="1"/>
    <col min="6667" max="6667" width="4.85546875" customWidth="1"/>
    <col min="6668" max="6668" width="4.7109375" customWidth="1"/>
    <col min="6669" max="6669" width="5.140625" customWidth="1"/>
    <col min="6670" max="6670" width="4.5703125" customWidth="1"/>
    <col min="6671" max="6671" width="5.140625" customWidth="1"/>
    <col min="6672" max="6672" width="4.42578125" customWidth="1"/>
    <col min="6673" max="6673" width="5" customWidth="1"/>
    <col min="6674" max="6674" width="4.5703125" customWidth="1"/>
    <col min="6675" max="6675" width="4.7109375" customWidth="1"/>
    <col min="6676" max="6676" width="3.85546875" customWidth="1"/>
    <col min="6677" max="6678" width="5.28515625" customWidth="1"/>
    <col min="6679" max="6690" width="8.85546875" customWidth="1"/>
    <col min="6691" max="6691" width="4.140625" customWidth="1"/>
    <col min="6692" max="6692" width="4.28515625" customWidth="1"/>
    <col min="6693" max="6693" width="5.28515625" customWidth="1"/>
    <col min="6694" max="6694" width="4.42578125" customWidth="1"/>
    <col min="6695" max="6695" width="4.7109375" customWidth="1"/>
    <col min="6696" max="6696" width="5" customWidth="1"/>
    <col min="6697" max="6697" width="5.28515625" customWidth="1"/>
    <col min="6698" max="6698" width="5.140625" customWidth="1"/>
    <col min="6699" max="6699" width="5.28515625" customWidth="1"/>
    <col min="6700" max="6700" width="5.42578125" customWidth="1"/>
    <col min="6701" max="6701" width="5.140625" customWidth="1"/>
    <col min="6702" max="6702" width="5.42578125" customWidth="1"/>
    <col min="6703" max="6726" width="5" customWidth="1"/>
    <col min="6727" max="6727" width="6.28515625" customWidth="1"/>
    <col min="6728" max="6728" width="6.42578125" customWidth="1"/>
    <col min="6893" max="6893" width="3.85546875" customWidth="1"/>
    <col min="6894" max="6894" width="25.85546875" customWidth="1"/>
    <col min="6895" max="6896" width="4.28515625" customWidth="1"/>
    <col min="6897" max="6897" width="4.7109375" customWidth="1"/>
    <col min="6898" max="6898" width="4.85546875" customWidth="1"/>
    <col min="6899" max="6899" width="4.28515625" customWidth="1"/>
    <col min="6900" max="6900" width="4.5703125" customWidth="1"/>
    <col min="6901" max="6901" width="4.85546875" customWidth="1"/>
    <col min="6902" max="6902" width="4.7109375" customWidth="1"/>
    <col min="6903" max="6903" width="4.85546875" customWidth="1"/>
    <col min="6904" max="6904" width="3.140625" customWidth="1"/>
    <col min="6905" max="6905" width="5.28515625" customWidth="1"/>
    <col min="6906" max="6906" width="4.42578125" customWidth="1"/>
    <col min="6907" max="6907" width="4.28515625" customWidth="1"/>
    <col min="6908" max="6908" width="4.42578125" customWidth="1"/>
    <col min="6909" max="6909" width="3.7109375" customWidth="1"/>
    <col min="6910" max="6910" width="5" customWidth="1"/>
    <col min="6911" max="6911" width="4.5703125" customWidth="1"/>
    <col min="6912" max="6912" width="4.42578125" customWidth="1"/>
    <col min="6913" max="6913" width="4.140625" customWidth="1"/>
    <col min="6914" max="6915" width="4.7109375" customWidth="1"/>
    <col min="6916" max="6917" width="4.42578125" customWidth="1"/>
    <col min="6918" max="6918" width="4.85546875" customWidth="1"/>
    <col min="6919" max="6919" width="3.85546875" customWidth="1"/>
    <col min="6920" max="6920" width="4.42578125" customWidth="1"/>
    <col min="6921" max="6921" width="4.5703125" customWidth="1"/>
    <col min="6922" max="6922" width="4.7109375" customWidth="1"/>
    <col min="6923" max="6923" width="4.85546875" customWidth="1"/>
    <col min="6924" max="6924" width="4.7109375" customWidth="1"/>
    <col min="6925" max="6925" width="5.140625" customWidth="1"/>
    <col min="6926" max="6926" width="4.5703125" customWidth="1"/>
    <col min="6927" max="6927" width="5.140625" customWidth="1"/>
    <col min="6928" max="6928" width="4.42578125" customWidth="1"/>
    <col min="6929" max="6929" width="5" customWidth="1"/>
    <col min="6930" max="6930" width="4.5703125" customWidth="1"/>
    <col min="6931" max="6931" width="4.7109375" customWidth="1"/>
    <col min="6932" max="6932" width="3.85546875" customWidth="1"/>
    <col min="6933" max="6934" width="5.28515625" customWidth="1"/>
    <col min="6935" max="6946" width="8.85546875" customWidth="1"/>
    <col min="6947" max="6947" width="4.140625" customWidth="1"/>
    <col min="6948" max="6948" width="4.28515625" customWidth="1"/>
    <col min="6949" max="6949" width="5.28515625" customWidth="1"/>
    <col min="6950" max="6950" width="4.42578125" customWidth="1"/>
    <col min="6951" max="6951" width="4.7109375" customWidth="1"/>
    <col min="6952" max="6952" width="5" customWidth="1"/>
    <col min="6953" max="6953" width="5.28515625" customWidth="1"/>
    <col min="6954" max="6954" width="5.140625" customWidth="1"/>
    <col min="6955" max="6955" width="5.28515625" customWidth="1"/>
    <col min="6956" max="6956" width="5.42578125" customWidth="1"/>
    <col min="6957" max="6957" width="5.140625" customWidth="1"/>
    <col min="6958" max="6958" width="5.42578125" customWidth="1"/>
    <col min="6959" max="6982" width="5" customWidth="1"/>
    <col min="6983" max="6983" width="6.28515625" customWidth="1"/>
    <col min="6984" max="6984" width="6.42578125" customWidth="1"/>
    <col min="7149" max="7149" width="3.85546875" customWidth="1"/>
    <col min="7150" max="7150" width="25.85546875" customWidth="1"/>
    <col min="7151" max="7152" width="4.28515625" customWidth="1"/>
    <col min="7153" max="7153" width="4.7109375" customWidth="1"/>
    <col min="7154" max="7154" width="4.85546875" customWidth="1"/>
    <col min="7155" max="7155" width="4.28515625" customWidth="1"/>
    <col min="7156" max="7156" width="4.5703125" customWidth="1"/>
    <col min="7157" max="7157" width="4.85546875" customWidth="1"/>
    <col min="7158" max="7158" width="4.7109375" customWidth="1"/>
    <col min="7159" max="7159" width="4.85546875" customWidth="1"/>
    <col min="7160" max="7160" width="3.140625" customWidth="1"/>
    <col min="7161" max="7161" width="5.28515625" customWidth="1"/>
    <col min="7162" max="7162" width="4.42578125" customWidth="1"/>
    <col min="7163" max="7163" width="4.28515625" customWidth="1"/>
    <col min="7164" max="7164" width="4.42578125" customWidth="1"/>
    <col min="7165" max="7165" width="3.7109375" customWidth="1"/>
    <col min="7166" max="7166" width="5" customWidth="1"/>
    <col min="7167" max="7167" width="4.5703125" customWidth="1"/>
    <col min="7168" max="7168" width="4.42578125" customWidth="1"/>
    <col min="7169" max="7169" width="4.140625" customWidth="1"/>
    <col min="7170" max="7171" width="4.7109375" customWidth="1"/>
    <col min="7172" max="7173" width="4.42578125" customWidth="1"/>
    <col min="7174" max="7174" width="4.85546875" customWidth="1"/>
    <col min="7175" max="7175" width="3.85546875" customWidth="1"/>
    <col min="7176" max="7176" width="4.42578125" customWidth="1"/>
    <col min="7177" max="7177" width="4.5703125" customWidth="1"/>
    <col min="7178" max="7178" width="4.7109375" customWidth="1"/>
    <col min="7179" max="7179" width="4.85546875" customWidth="1"/>
    <col min="7180" max="7180" width="4.7109375" customWidth="1"/>
    <col min="7181" max="7181" width="5.140625" customWidth="1"/>
    <col min="7182" max="7182" width="4.5703125" customWidth="1"/>
    <col min="7183" max="7183" width="5.140625" customWidth="1"/>
    <col min="7184" max="7184" width="4.42578125" customWidth="1"/>
    <col min="7185" max="7185" width="5" customWidth="1"/>
    <col min="7186" max="7186" width="4.5703125" customWidth="1"/>
    <col min="7187" max="7187" width="4.7109375" customWidth="1"/>
    <col min="7188" max="7188" width="3.85546875" customWidth="1"/>
    <col min="7189" max="7190" width="5.28515625" customWidth="1"/>
    <col min="7191" max="7202" width="8.85546875" customWidth="1"/>
    <col min="7203" max="7203" width="4.140625" customWidth="1"/>
    <col min="7204" max="7204" width="4.28515625" customWidth="1"/>
    <col min="7205" max="7205" width="5.28515625" customWidth="1"/>
    <col min="7206" max="7206" width="4.42578125" customWidth="1"/>
    <col min="7207" max="7207" width="4.7109375" customWidth="1"/>
    <col min="7208" max="7208" width="5" customWidth="1"/>
    <col min="7209" max="7209" width="5.28515625" customWidth="1"/>
    <col min="7210" max="7210" width="5.140625" customWidth="1"/>
    <col min="7211" max="7211" width="5.28515625" customWidth="1"/>
    <col min="7212" max="7212" width="5.42578125" customWidth="1"/>
    <col min="7213" max="7213" width="5.140625" customWidth="1"/>
    <col min="7214" max="7214" width="5.42578125" customWidth="1"/>
    <col min="7215" max="7238" width="5" customWidth="1"/>
    <col min="7239" max="7239" width="6.28515625" customWidth="1"/>
    <col min="7240" max="7240" width="6.42578125" customWidth="1"/>
    <col min="7405" max="7405" width="3.85546875" customWidth="1"/>
    <col min="7406" max="7406" width="25.85546875" customWidth="1"/>
    <col min="7407" max="7408" width="4.28515625" customWidth="1"/>
    <col min="7409" max="7409" width="4.7109375" customWidth="1"/>
    <col min="7410" max="7410" width="4.85546875" customWidth="1"/>
    <col min="7411" max="7411" width="4.28515625" customWidth="1"/>
    <col min="7412" max="7412" width="4.5703125" customWidth="1"/>
    <col min="7413" max="7413" width="4.85546875" customWidth="1"/>
    <col min="7414" max="7414" width="4.7109375" customWidth="1"/>
    <col min="7415" max="7415" width="4.85546875" customWidth="1"/>
    <col min="7416" max="7416" width="3.140625" customWidth="1"/>
    <col min="7417" max="7417" width="5.28515625" customWidth="1"/>
    <col min="7418" max="7418" width="4.42578125" customWidth="1"/>
    <col min="7419" max="7419" width="4.28515625" customWidth="1"/>
    <col min="7420" max="7420" width="4.42578125" customWidth="1"/>
    <col min="7421" max="7421" width="3.7109375" customWidth="1"/>
    <col min="7422" max="7422" width="5" customWidth="1"/>
    <col min="7423" max="7423" width="4.5703125" customWidth="1"/>
    <col min="7424" max="7424" width="4.42578125" customWidth="1"/>
    <col min="7425" max="7425" width="4.140625" customWidth="1"/>
    <col min="7426" max="7427" width="4.7109375" customWidth="1"/>
    <col min="7428" max="7429" width="4.42578125" customWidth="1"/>
    <col min="7430" max="7430" width="4.85546875" customWidth="1"/>
    <col min="7431" max="7431" width="3.85546875" customWidth="1"/>
    <col min="7432" max="7432" width="4.42578125" customWidth="1"/>
    <col min="7433" max="7433" width="4.5703125" customWidth="1"/>
    <col min="7434" max="7434" width="4.7109375" customWidth="1"/>
    <col min="7435" max="7435" width="4.85546875" customWidth="1"/>
    <col min="7436" max="7436" width="4.7109375" customWidth="1"/>
    <col min="7437" max="7437" width="5.140625" customWidth="1"/>
    <col min="7438" max="7438" width="4.5703125" customWidth="1"/>
    <col min="7439" max="7439" width="5.140625" customWidth="1"/>
    <col min="7440" max="7440" width="4.42578125" customWidth="1"/>
    <col min="7441" max="7441" width="5" customWidth="1"/>
    <col min="7442" max="7442" width="4.5703125" customWidth="1"/>
    <col min="7443" max="7443" width="4.7109375" customWidth="1"/>
    <col min="7444" max="7444" width="3.85546875" customWidth="1"/>
    <col min="7445" max="7446" width="5.28515625" customWidth="1"/>
    <col min="7447" max="7458" width="8.85546875" customWidth="1"/>
    <col min="7459" max="7459" width="4.140625" customWidth="1"/>
    <col min="7460" max="7460" width="4.28515625" customWidth="1"/>
    <col min="7461" max="7461" width="5.28515625" customWidth="1"/>
    <col min="7462" max="7462" width="4.42578125" customWidth="1"/>
    <col min="7463" max="7463" width="4.7109375" customWidth="1"/>
    <col min="7464" max="7464" width="5" customWidth="1"/>
    <col min="7465" max="7465" width="5.28515625" customWidth="1"/>
    <col min="7466" max="7466" width="5.140625" customWidth="1"/>
    <col min="7467" max="7467" width="5.28515625" customWidth="1"/>
    <col min="7468" max="7468" width="5.42578125" customWidth="1"/>
    <col min="7469" max="7469" width="5.140625" customWidth="1"/>
    <col min="7470" max="7470" width="5.42578125" customWidth="1"/>
    <col min="7471" max="7494" width="5" customWidth="1"/>
    <col min="7495" max="7495" width="6.28515625" customWidth="1"/>
    <col min="7496" max="7496" width="6.42578125" customWidth="1"/>
    <col min="7661" max="7661" width="3.85546875" customWidth="1"/>
    <col min="7662" max="7662" width="25.85546875" customWidth="1"/>
    <col min="7663" max="7664" width="4.28515625" customWidth="1"/>
    <col min="7665" max="7665" width="4.7109375" customWidth="1"/>
    <col min="7666" max="7666" width="4.85546875" customWidth="1"/>
    <col min="7667" max="7667" width="4.28515625" customWidth="1"/>
    <col min="7668" max="7668" width="4.5703125" customWidth="1"/>
    <col min="7669" max="7669" width="4.85546875" customWidth="1"/>
    <col min="7670" max="7670" width="4.7109375" customWidth="1"/>
    <col min="7671" max="7671" width="4.85546875" customWidth="1"/>
    <col min="7672" max="7672" width="3.140625" customWidth="1"/>
    <col min="7673" max="7673" width="5.28515625" customWidth="1"/>
    <col min="7674" max="7674" width="4.42578125" customWidth="1"/>
    <col min="7675" max="7675" width="4.28515625" customWidth="1"/>
    <col min="7676" max="7676" width="4.42578125" customWidth="1"/>
    <col min="7677" max="7677" width="3.7109375" customWidth="1"/>
    <col min="7678" max="7678" width="5" customWidth="1"/>
    <col min="7679" max="7679" width="4.5703125" customWidth="1"/>
    <col min="7680" max="7680" width="4.42578125" customWidth="1"/>
    <col min="7681" max="7681" width="4.140625" customWidth="1"/>
    <col min="7682" max="7683" width="4.7109375" customWidth="1"/>
    <col min="7684" max="7685" width="4.42578125" customWidth="1"/>
    <col min="7686" max="7686" width="4.85546875" customWidth="1"/>
    <col min="7687" max="7687" width="3.85546875" customWidth="1"/>
    <col min="7688" max="7688" width="4.42578125" customWidth="1"/>
    <col min="7689" max="7689" width="4.5703125" customWidth="1"/>
    <col min="7690" max="7690" width="4.7109375" customWidth="1"/>
    <col min="7691" max="7691" width="4.85546875" customWidth="1"/>
    <col min="7692" max="7692" width="4.7109375" customWidth="1"/>
    <col min="7693" max="7693" width="5.140625" customWidth="1"/>
    <col min="7694" max="7694" width="4.5703125" customWidth="1"/>
    <col min="7695" max="7695" width="5.140625" customWidth="1"/>
    <col min="7696" max="7696" width="4.42578125" customWidth="1"/>
    <col min="7697" max="7697" width="5" customWidth="1"/>
    <col min="7698" max="7698" width="4.5703125" customWidth="1"/>
    <col min="7699" max="7699" width="4.7109375" customWidth="1"/>
    <col min="7700" max="7700" width="3.85546875" customWidth="1"/>
    <col min="7701" max="7702" width="5.28515625" customWidth="1"/>
    <col min="7703" max="7714" width="8.85546875" customWidth="1"/>
    <col min="7715" max="7715" width="4.140625" customWidth="1"/>
    <col min="7716" max="7716" width="4.28515625" customWidth="1"/>
    <col min="7717" max="7717" width="5.28515625" customWidth="1"/>
    <col min="7718" max="7718" width="4.42578125" customWidth="1"/>
    <col min="7719" max="7719" width="4.7109375" customWidth="1"/>
    <col min="7720" max="7720" width="5" customWidth="1"/>
    <col min="7721" max="7721" width="5.28515625" customWidth="1"/>
    <col min="7722" max="7722" width="5.140625" customWidth="1"/>
    <col min="7723" max="7723" width="5.28515625" customWidth="1"/>
    <col min="7724" max="7724" width="5.42578125" customWidth="1"/>
    <col min="7725" max="7725" width="5.140625" customWidth="1"/>
    <col min="7726" max="7726" width="5.42578125" customWidth="1"/>
    <col min="7727" max="7750" width="5" customWidth="1"/>
    <col min="7751" max="7751" width="6.28515625" customWidth="1"/>
    <col min="7752" max="7752" width="6.42578125" customWidth="1"/>
    <col min="7917" max="7917" width="3.85546875" customWidth="1"/>
    <col min="7918" max="7918" width="25.85546875" customWidth="1"/>
    <col min="7919" max="7920" width="4.28515625" customWidth="1"/>
    <col min="7921" max="7921" width="4.7109375" customWidth="1"/>
    <col min="7922" max="7922" width="4.85546875" customWidth="1"/>
    <col min="7923" max="7923" width="4.28515625" customWidth="1"/>
    <col min="7924" max="7924" width="4.5703125" customWidth="1"/>
    <col min="7925" max="7925" width="4.85546875" customWidth="1"/>
    <col min="7926" max="7926" width="4.7109375" customWidth="1"/>
    <col min="7927" max="7927" width="4.85546875" customWidth="1"/>
    <col min="7928" max="7928" width="3.140625" customWidth="1"/>
    <col min="7929" max="7929" width="5.28515625" customWidth="1"/>
    <col min="7930" max="7930" width="4.42578125" customWidth="1"/>
    <col min="7931" max="7931" width="4.28515625" customWidth="1"/>
    <col min="7932" max="7932" width="4.42578125" customWidth="1"/>
    <col min="7933" max="7933" width="3.7109375" customWidth="1"/>
    <col min="7934" max="7934" width="5" customWidth="1"/>
    <col min="7935" max="7935" width="4.5703125" customWidth="1"/>
    <col min="7936" max="7936" width="4.42578125" customWidth="1"/>
    <col min="7937" max="7937" width="4.140625" customWidth="1"/>
    <col min="7938" max="7939" width="4.7109375" customWidth="1"/>
    <col min="7940" max="7941" width="4.42578125" customWidth="1"/>
    <col min="7942" max="7942" width="4.85546875" customWidth="1"/>
    <col min="7943" max="7943" width="3.85546875" customWidth="1"/>
    <col min="7944" max="7944" width="4.42578125" customWidth="1"/>
    <col min="7945" max="7945" width="4.5703125" customWidth="1"/>
    <col min="7946" max="7946" width="4.7109375" customWidth="1"/>
    <col min="7947" max="7947" width="4.85546875" customWidth="1"/>
    <col min="7948" max="7948" width="4.7109375" customWidth="1"/>
    <col min="7949" max="7949" width="5.140625" customWidth="1"/>
    <col min="7950" max="7950" width="4.5703125" customWidth="1"/>
    <col min="7951" max="7951" width="5.140625" customWidth="1"/>
    <col min="7952" max="7952" width="4.42578125" customWidth="1"/>
    <col min="7953" max="7953" width="5" customWidth="1"/>
    <col min="7954" max="7954" width="4.5703125" customWidth="1"/>
    <col min="7955" max="7955" width="4.7109375" customWidth="1"/>
    <col min="7956" max="7956" width="3.85546875" customWidth="1"/>
    <col min="7957" max="7958" width="5.28515625" customWidth="1"/>
    <col min="7959" max="7970" width="8.85546875" customWidth="1"/>
    <col min="7971" max="7971" width="4.140625" customWidth="1"/>
    <col min="7972" max="7972" width="4.28515625" customWidth="1"/>
    <col min="7973" max="7973" width="5.28515625" customWidth="1"/>
    <col min="7974" max="7974" width="4.42578125" customWidth="1"/>
    <col min="7975" max="7975" width="4.7109375" customWidth="1"/>
    <col min="7976" max="7976" width="5" customWidth="1"/>
    <col min="7977" max="7977" width="5.28515625" customWidth="1"/>
    <col min="7978" max="7978" width="5.140625" customWidth="1"/>
    <col min="7979" max="7979" width="5.28515625" customWidth="1"/>
    <col min="7980" max="7980" width="5.42578125" customWidth="1"/>
    <col min="7981" max="7981" width="5.140625" customWidth="1"/>
    <col min="7982" max="7982" width="5.42578125" customWidth="1"/>
    <col min="7983" max="8006" width="5" customWidth="1"/>
    <col min="8007" max="8007" width="6.28515625" customWidth="1"/>
    <col min="8008" max="8008" width="6.42578125" customWidth="1"/>
    <col min="8173" max="8173" width="3.85546875" customWidth="1"/>
    <col min="8174" max="8174" width="25.85546875" customWidth="1"/>
    <col min="8175" max="8176" width="4.28515625" customWidth="1"/>
    <col min="8177" max="8177" width="4.7109375" customWidth="1"/>
    <col min="8178" max="8178" width="4.85546875" customWidth="1"/>
    <col min="8179" max="8179" width="4.28515625" customWidth="1"/>
    <col min="8180" max="8180" width="4.5703125" customWidth="1"/>
    <col min="8181" max="8181" width="4.85546875" customWidth="1"/>
    <col min="8182" max="8182" width="4.7109375" customWidth="1"/>
    <col min="8183" max="8183" width="4.85546875" customWidth="1"/>
    <col min="8184" max="8184" width="3.140625" customWidth="1"/>
    <col min="8185" max="8185" width="5.28515625" customWidth="1"/>
    <col min="8186" max="8186" width="4.42578125" customWidth="1"/>
    <col min="8187" max="8187" width="4.28515625" customWidth="1"/>
    <col min="8188" max="8188" width="4.42578125" customWidth="1"/>
    <col min="8189" max="8189" width="3.7109375" customWidth="1"/>
    <col min="8190" max="8190" width="5" customWidth="1"/>
    <col min="8191" max="8191" width="4.5703125" customWidth="1"/>
    <col min="8192" max="8192" width="4.42578125" customWidth="1"/>
    <col min="8193" max="8193" width="4.140625" customWidth="1"/>
    <col min="8194" max="8195" width="4.7109375" customWidth="1"/>
    <col min="8196" max="8197" width="4.42578125" customWidth="1"/>
    <col min="8198" max="8198" width="4.85546875" customWidth="1"/>
    <col min="8199" max="8199" width="3.85546875" customWidth="1"/>
    <col min="8200" max="8200" width="4.42578125" customWidth="1"/>
    <col min="8201" max="8201" width="4.5703125" customWidth="1"/>
    <col min="8202" max="8202" width="4.7109375" customWidth="1"/>
    <col min="8203" max="8203" width="4.85546875" customWidth="1"/>
    <col min="8204" max="8204" width="4.7109375" customWidth="1"/>
    <col min="8205" max="8205" width="5.140625" customWidth="1"/>
    <col min="8206" max="8206" width="4.5703125" customWidth="1"/>
    <col min="8207" max="8207" width="5.140625" customWidth="1"/>
    <col min="8208" max="8208" width="4.42578125" customWidth="1"/>
    <col min="8209" max="8209" width="5" customWidth="1"/>
    <col min="8210" max="8210" width="4.5703125" customWidth="1"/>
    <col min="8211" max="8211" width="4.7109375" customWidth="1"/>
    <col min="8212" max="8212" width="3.85546875" customWidth="1"/>
    <col min="8213" max="8214" width="5.28515625" customWidth="1"/>
    <col min="8215" max="8226" width="8.85546875" customWidth="1"/>
    <col min="8227" max="8227" width="4.140625" customWidth="1"/>
    <col min="8228" max="8228" width="4.28515625" customWidth="1"/>
    <col min="8229" max="8229" width="5.28515625" customWidth="1"/>
    <col min="8230" max="8230" width="4.42578125" customWidth="1"/>
    <col min="8231" max="8231" width="4.7109375" customWidth="1"/>
    <col min="8232" max="8232" width="5" customWidth="1"/>
    <col min="8233" max="8233" width="5.28515625" customWidth="1"/>
    <col min="8234" max="8234" width="5.140625" customWidth="1"/>
    <col min="8235" max="8235" width="5.28515625" customWidth="1"/>
    <col min="8236" max="8236" width="5.42578125" customWidth="1"/>
    <col min="8237" max="8237" width="5.140625" customWidth="1"/>
    <col min="8238" max="8238" width="5.42578125" customWidth="1"/>
    <col min="8239" max="8262" width="5" customWidth="1"/>
    <col min="8263" max="8263" width="6.28515625" customWidth="1"/>
    <col min="8264" max="8264" width="6.42578125" customWidth="1"/>
    <col min="8429" max="8429" width="3.85546875" customWidth="1"/>
    <col min="8430" max="8430" width="25.85546875" customWidth="1"/>
    <col min="8431" max="8432" width="4.28515625" customWidth="1"/>
    <col min="8433" max="8433" width="4.7109375" customWidth="1"/>
    <col min="8434" max="8434" width="4.85546875" customWidth="1"/>
    <col min="8435" max="8435" width="4.28515625" customWidth="1"/>
    <col min="8436" max="8436" width="4.5703125" customWidth="1"/>
    <col min="8437" max="8437" width="4.85546875" customWidth="1"/>
    <col min="8438" max="8438" width="4.7109375" customWidth="1"/>
    <col min="8439" max="8439" width="4.85546875" customWidth="1"/>
    <col min="8440" max="8440" width="3.140625" customWidth="1"/>
    <col min="8441" max="8441" width="5.28515625" customWidth="1"/>
    <col min="8442" max="8442" width="4.42578125" customWidth="1"/>
    <col min="8443" max="8443" width="4.28515625" customWidth="1"/>
    <col min="8444" max="8444" width="4.42578125" customWidth="1"/>
    <col min="8445" max="8445" width="3.7109375" customWidth="1"/>
    <col min="8446" max="8446" width="5" customWidth="1"/>
    <col min="8447" max="8447" width="4.5703125" customWidth="1"/>
    <col min="8448" max="8448" width="4.42578125" customWidth="1"/>
    <col min="8449" max="8449" width="4.140625" customWidth="1"/>
    <col min="8450" max="8451" width="4.7109375" customWidth="1"/>
    <col min="8452" max="8453" width="4.42578125" customWidth="1"/>
    <col min="8454" max="8454" width="4.85546875" customWidth="1"/>
    <col min="8455" max="8455" width="3.85546875" customWidth="1"/>
    <col min="8456" max="8456" width="4.42578125" customWidth="1"/>
    <col min="8457" max="8457" width="4.5703125" customWidth="1"/>
    <col min="8458" max="8458" width="4.7109375" customWidth="1"/>
    <col min="8459" max="8459" width="4.85546875" customWidth="1"/>
    <col min="8460" max="8460" width="4.7109375" customWidth="1"/>
    <col min="8461" max="8461" width="5.140625" customWidth="1"/>
    <col min="8462" max="8462" width="4.5703125" customWidth="1"/>
    <col min="8463" max="8463" width="5.140625" customWidth="1"/>
    <col min="8464" max="8464" width="4.42578125" customWidth="1"/>
    <col min="8465" max="8465" width="5" customWidth="1"/>
    <col min="8466" max="8466" width="4.5703125" customWidth="1"/>
    <col min="8467" max="8467" width="4.7109375" customWidth="1"/>
    <col min="8468" max="8468" width="3.85546875" customWidth="1"/>
    <col min="8469" max="8470" width="5.28515625" customWidth="1"/>
    <col min="8471" max="8482" width="8.85546875" customWidth="1"/>
    <col min="8483" max="8483" width="4.140625" customWidth="1"/>
    <col min="8484" max="8484" width="4.28515625" customWidth="1"/>
    <col min="8485" max="8485" width="5.28515625" customWidth="1"/>
    <col min="8486" max="8486" width="4.42578125" customWidth="1"/>
    <col min="8487" max="8487" width="4.7109375" customWidth="1"/>
    <col min="8488" max="8488" width="5" customWidth="1"/>
    <col min="8489" max="8489" width="5.28515625" customWidth="1"/>
    <col min="8490" max="8490" width="5.140625" customWidth="1"/>
    <col min="8491" max="8491" width="5.28515625" customWidth="1"/>
    <col min="8492" max="8492" width="5.42578125" customWidth="1"/>
    <col min="8493" max="8493" width="5.140625" customWidth="1"/>
    <col min="8494" max="8494" width="5.42578125" customWidth="1"/>
    <col min="8495" max="8518" width="5" customWidth="1"/>
    <col min="8519" max="8519" width="6.28515625" customWidth="1"/>
    <col min="8520" max="8520" width="6.42578125" customWidth="1"/>
    <col min="8685" max="8685" width="3.85546875" customWidth="1"/>
    <col min="8686" max="8686" width="25.85546875" customWidth="1"/>
    <col min="8687" max="8688" width="4.28515625" customWidth="1"/>
    <col min="8689" max="8689" width="4.7109375" customWidth="1"/>
    <col min="8690" max="8690" width="4.85546875" customWidth="1"/>
    <col min="8691" max="8691" width="4.28515625" customWidth="1"/>
    <col min="8692" max="8692" width="4.5703125" customWidth="1"/>
    <col min="8693" max="8693" width="4.85546875" customWidth="1"/>
    <col min="8694" max="8694" width="4.7109375" customWidth="1"/>
    <col min="8695" max="8695" width="4.85546875" customWidth="1"/>
    <col min="8696" max="8696" width="3.140625" customWidth="1"/>
    <col min="8697" max="8697" width="5.28515625" customWidth="1"/>
    <col min="8698" max="8698" width="4.42578125" customWidth="1"/>
    <col min="8699" max="8699" width="4.28515625" customWidth="1"/>
    <col min="8700" max="8700" width="4.42578125" customWidth="1"/>
    <col min="8701" max="8701" width="3.7109375" customWidth="1"/>
    <col min="8702" max="8702" width="5" customWidth="1"/>
    <col min="8703" max="8703" width="4.5703125" customWidth="1"/>
    <col min="8704" max="8704" width="4.42578125" customWidth="1"/>
    <col min="8705" max="8705" width="4.140625" customWidth="1"/>
    <col min="8706" max="8707" width="4.7109375" customWidth="1"/>
    <col min="8708" max="8709" width="4.42578125" customWidth="1"/>
    <col min="8710" max="8710" width="4.85546875" customWidth="1"/>
    <col min="8711" max="8711" width="3.85546875" customWidth="1"/>
    <col min="8712" max="8712" width="4.42578125" customWidth="1"/>
    <col min="8713" max="8713" width="4.5703125" customWidth="1"/>
    <col min="8714" max="8714" width="4.7109375" customWidth="1"/>
    <col min="8715" max="8715" width="4.85546875" customWidth="1"/>
    <col min="8716" max="8716" width="4.7109375" customWidth="1"/>
    <col min="8717" max="8717" width="5.140625" customWidth="1"/>
    <col min="8718" max="8718" width="4.5703125" customWidth="1"/>
    <col min="8719" max="8719" width="5.140625" customWidth="1"/>
    <col min="8720" max="8720" width="4.42578125" customWidth="1"/>
    <col min="8721" max="8721" width="5" customWidth="1"/>
    <col min="8722" max="8722" width="4.5703125" customWidth="1"/>
    <col min="8723" max="8723" width="4.7109375" customWidth="1"/>
    <col min="8724" max="8724" width="3.85546875" customWidth="1"/>
    <col min="8725" max="8726" width="5.28515625" customWidth="1"/>
    <col min="8727" max="8738" width="8.85546875" customWidth="1"/>
    <col min="8739" max="8739" width="4.140625" customWidth="1"/>
    <col min="8740" max="8740" width="4.28515625" customWidth="1"/>
    <col min="8741" max="8741" width="5.28515625" customWidth="1"/>
    <col min="8742" max="8742" width="4.42578125" customWidth="1"/>
    <col min="8743" max="8743" width="4.7109375" customWidth="1"/>
    <col min="8744" max="8744" width="5" customWidth="1"/>
    <col min="8745" max="8745" width="5.28515625" customWidth="1"/>
    <col min="8746" max="8746" width="5.140625" customWidth="1"/>
    <col min="8747" max="8747" width="5.28515625" customWidth="1"/>
    <col min="8748" max="8748" width="5.42578125" customWidth="1"/>
    <col min="8749" max="8749" width="5.140625" customWidth="1"/>
    <col min="8750" max="8750" width="5.42578125" customWidth="1"/>
    <col min="8751" max="8774" width="5" customWidth="1"/>
    <col min="8775" max="8775" width="6.28515625" customWidth="1"/>
    <col min="8776" max="8776" width="6.42578125" customWidth="1"/>
    <col min="8941" max="8941" width="3.85546875" customWidth="1"/>
    <col min="8942" max="8942" width="25.85546875" customWidth="1"/>
    <col min="8943" max="8944" width="4.28515625" customWidth="1"/>
    <col min="8945" max="8945" width="4.7109375" customWidth="1"/>
    <col min="8946" max="8946" width="4.85546875" customWidth="1"/>
    <col min="8947" max="8947" width="4.28515625" customWidth="1"/>
    <col min="8948" max="8948" width="4.5703125" customWidth="1"/>
    <col min="8949" max="8949" width="4.85546875" customWidth="1"/>
    <col min="8950" max="8950" width="4.7109375" customWidth="1"/>
    <col min="8951" max="8951" width="4.85546875" customWidth="1"/>
    <col min="8952" max="8952" width="3.140625" customWidth="1"/>
    <col min="8953" max="8953" width="5.28515625" customWidth="1"/>
    <col min="8954" max="8954" width="4.42578125" customWidth="1"/>
    <col min="8955" max="8955" width="4.28515625" customWidth="1"/>
    <col min="8956" max="8956" width="4.42578125" customWidth="1"/>
    <col min="8957" max="8957" width="3.7109375" customWidth="1"/>
    <col min="8958" max="8958" width="5" customWidth="1"/>
    <col min="8959" max="8959" width="4.5703125" customWidth="1"/>
    <col min="8960" max="8960" width="4.42578125" customWidth="1"/>
    <col min="8961" max="8961" width="4.140625" customWidth="1"/>
    <col min="8962" max="8963" width="4.7109375" customWidth="1"/>
    <col min="8964" max="8965" width="4.42578125" customWidth="1"/>
    <col min="8966" max="8966" width="4.85546875" customWidth="1"/>
    <col min="8967" max="8967" width="3.85546875" customWidth="1"/>
    <col min="8968" max="8968" width="4.42578125" customWidth="1"/>
    <col min="8969" max="8969" width="4.5703125" customWidth="1"/>
    <col min="8970" max="8970" width="4.7109375" customWidth="1"/>
    <col min="8971" max="8971" width="4.85546875" customWidth="1"/>
    <col min="8972" max="8972" width="4.7109375" customWidth="1"/>
    <col min="8973" max="8973" width="5.140625" customWidth="1"/>
    <col min="8974" max="8974" width="4.5703125" customWidth="1"/>
    <col min="8975" max="8975" width="5.140625" customWidth="1"/>
    <col min="8976" max="8976" width="4.42578125" customWidth="1"/>
    <col min="8977" max="8977" width="5" customWidth="1"/>
    <col min="8978" max="8978" width="4.5703125" customWidth="1"/>
    <col min="8979" max="8979" width="4.7109375" customWidth="1"/>
    <col min="8980" max="8980" width="3.85546875" customWidth="1"/>
    <col min="8981" max="8982" width="5.28515625" customWidth="1"/>
    <col min="8983" max="8994" width="8.85546875" customWidth="1"/>
    <col min="8995" max="8995" width="4.140625" customWidth="1"/>
    <col min="8996" max="8996" width="4.28515625" customWidth="1"/>
    <col min="8997" max="8997" width="5.28515625" customWidth="1"/>
    <col min="8998" max="8998" width="4.42578125" customWidth="1"/>
    <col min="8999" max="8999" width="4.7109375" customWidth="1"/>
    <col min="9000" max="9000" width="5" customWidth="1"/>
    <col min="9001" max="9001" width="5.28515625" customWidth="1"/>
    <col min="9002" max="9002" width="5.140625" customWidth="1"/>
    <col min="9003" max="9003" width="5.28515625" customWidth="1"/>
    <col min="9004" max="9004" width="5.42578125" customWidth="1"/>
    <col min="9005" max="9005" width="5.140625" customWidth="1"/>
    <col min="9006" max="9006" width="5.42578125" customWidth="1"/>
    <col min="9007" max="9030" width="5" customWidth="1"/>
    <col min="9031" max="9031" width="6.28515625" customWidth="1"/>
    <col min="9032" max="9032" width="6.42578125" customWidth="1"/>
    <col min="9197" max="9197" width="3.85546875" customWidth="1"/>
    <col min="9198" max="9198" width="25.85546875" customWidth="1"/>
    <col min="9199" max="9200" width="4.28515625" customWidth="1"/>
    <col min="9201" max="9201" width="4.7109375" customWidth="1"/>
    <col min="9202" max="9202" width="4.85546875" customWidth="1"/>
    <col min="9203" max="9203" width="4.28515625" customWidth="1"/>
    <col min="9204" max="9204" width="4.5703125" customWidth="1"/>
    <col min="9205" max="9205" width="4.85546875" customWidth="1"/>
    <col min="9206" max="9206" width="4.7109375" customWidth="1"/>
    <col min="9207" max="9207" width="4.85546875" customWidth="1"/>
    <col min="9208" max="9208" width="3.140625" customWidth="1"/>
    <col min="9209" max="9209" width="5.28515625" customWidth="1"/>
    <col min="9210" max="9210" width="4.42578125" customWidth="1"/>
    <col min="9211" max="9211" width="4.28515625" customWidth="1"/>
    <col min="9212" max="9212" width="4.42578125" customWidth="1"/>
    <col min="9213" max="9213" width="3.7109375" customWidth="1"/>
    <col min="9214" max="9214" width="5" customWidth="1"/>
    <col min="9215" max="9215" width="4.5703125" customWidth="1"/>
    <col min="9216" max="9216" width="4.42578125" customWidth="1"/>
    <col min="9217" max="9217" width="4.140625" customWidth="1"/>
    <col min="9218" max="9219" width="4.7109375" customWidth="1"/>
    <col min="9220" max="9221" width="4.42578125" customWidth="1"/>
    <col min="9222" max="9222" width="4.85546875" customWidth="1"/>
    <col min="9223" max="9223" width="3.85546875" customWidth="1"/>
    <col min="9224" max="9224" width="4.42578125" customWidth="1"/>
    <col min="9225" max="9225" width="4.5703125" customWidth="1"/>
    <col min="9226" max="9226" width="4.7109375" customWidth="1"/>
    <col min="9227" max="9227" width="4.85546875" customWidth="1"/>
    <col min="9228" max="9228" width="4.7109375" customWidth="1"/>
    <col min="9229" max="9229" width="5.140625" customWidth="1"/>
    <col min="9230" max="9230" width="4.5703125" customWidth="1"/>
    <col min="9231" max="9231" width="5.140625" customWidth="1"/>
    <col min="9232" max="9232" width="4.42578125" customWidth="1"/>
    <col min="9233" max="9233" width="5" customWidth="1"/>
    <col min="9234" max="9234" width="4.5703125" customWidth="1"/>
    <col min="9235" max="9235" width="4.7109375" customWidth="1"/>
    <col min="9236" max="9236" width="3.85546875" customWidth="1"/>
    <col min="9237" max="9238" width="5.28515625" customWidth="1"/>
    <col min="9239" max="9250" width="8.85546875" customWidth="1"/>
    <col min="9251" max="9251" width="4.140625" customWidth="1"/>
    <col min="9252" max="9252" width="4.28515625" customWidth="1"/>
    <col min="9253" max="9253" width="5.28515625" customWidth="1"/>
    <col min="9254" max="9254" width="4.42578125" customWidth="1"/>
    <col min="9255" max="9255" width="4.7109375" customWidth="1"/>
    <col min="9256" max="9256" width="5" customWidth="1"/>
    <col min="9257" max="9257" width="5.28515625" customWidth="1"/>
    <col min="9258" max="9258" width="5.140625" customWidth="1"/>
    <col min="9259" max="9259" width="5.28515625" customWidth="1"/>
    <col min="9260" max="9260" width="5.42578125" customWidth="1"/>
    <col min="9261" max="9261" width="5.140625" customWidth="1"/>
    <col min="9262" max="9262" width="5.42578125" customWidth="1"/>
    <col min="9263" max="9286" width="5" customWidth="1"/>
    <col min="9287" max="9287" width="6.28515625" customWidth="1"/>
    <col min="9288" max="9288" width="6.42578125" customWidth="1"/>
    <col min="9453" max="9453" width="3.85546875" customWidth="1"/>
    <col min="9454" max="9454" width="25.85546875" customWidth="1"/>
    <col min="9455" max="9456" width="4.28515625" customWidth="1"/>
    <col min="9457" max="9457" width="4.7109375" customWidth="1"/>
    <col min="9458" max="9458" width="4.85546875" customWidth="1"/>
    <col min="9459" max="9459" width="4.28515625" customWidth="1"/>
    <col min="9460" max="9460" width="4.5703125" customWidth="1"/>
    <col min="9461" max="9461" width="4.85546875" customWidth="1"/>
    <col min="9462" max="9462" width="4.7109375" customWidth="1"/>
    <col min="9463" max="9463" width="4.85546875" customWidth="1"/>
    <col min="9464" max="9464" width="3.140625" customWidth="1"/>
    <col min="9465" max="9465" width="5.28515625" customWidth="1"/>
    <col min="9466" max="9466" width="4.42578125" customWidth="1"/>
    <col min="9467" max="9467" width="4.28515625" customWidth="1"/>
    <col min="9468" max="9468" width="4.42578125" customWidth="1"/>
    <col min="9469" max="9469" width="3.7109375" customWidth="1"/>
    <col min="9470" max="9470" width="5" customWidth="1"/>
    <col min="9471" max="9471" width="4.5703125" customWidth="1"/>
    <col min="9472" max="9472" width="4.42578125" customWidth="1"/>
    <col min="9473" max="9473" width="4.140625" customWidth="1"/>
    <col min="9474" max="9475" width="4.7109375" customWidth="1"/>
    <col min="9476" max="9477" width="4.42578125" customWidth="1"/>
    <col min="9478" max="9478" width="4.85546875" customWidth="1"/>
    <col min="9479" max="9479" width="3.85546875" customWidth="1"/>
    <col min="9480" max="9480" width="4.42578125" customWidth="1"/>
    <col min="9481" max="9481" width="4.5703125" customWidth="1"/>
    <col min="9482" max="9482" width="4.7109375" customWidth="1"/>
    <col min="9483" max="9483" width="4.85546875" customWidth="1"/>
    <col min="9484" max="9484" width="4.7109375" customWidth="1"/>
    <col min="9485" max="9485" width="5.140625" customWidth="1"/>
    <col min="9486" max="9486" width="4.5703125" customWidth="1"/>
    <col min="9487" max="9487" width="5.140625" customWidth="1"/>
    <col min="9488" max="9488" width="4.42578125" customWidth="1"/>
    <col min="9489" max="9489" width="5" customWidth="1"/>
    <col min="9490" max="9490" width="4.5703125" customWidth="1"/>
    <col min="9491" max="9491" width="4.7109375" customWidth="1"/>
    <col min="9492" max="9492" width="3.85546875" customWidth="1"/>
    <col min="9493" max="9494" width="5.28515625" customWidth="1"/>
    <col min="9495" max="9506" width="8.85546875" customWidth="1"/>
    <col min="9507" max="9507" width="4.140625" customWidth="1"/>
    <col min="9508" max="9508" width="4.28515625" customWidth="1"/>
    <col min="9509" max="9509" width="5.28515625" customWidth="1"/>
    <col min="9510" max="9510" width="4.42578125" customWidth="1"/>
    <col min="9511" max="9511" width="4.7109375" customWidth="1"/>
    <col min="9512" max="9512" width="5" customWidth="1"/>
    <col min="9513" max="9513" width="5.28515625" customWidth="1"/>
    <col min="9514" max="9514" width="5.140625" customWidth="1"/>
    <col min="9515" max="9515" width="5.28515625" customWidth="1"/>
    <col min="9516" max="9516" width="5.42578125" customWidth="1"/>
    <col min="9517" max="9517" width="5.140625" customWidth="1"/>
    <col min="9518" max="9518" width="5.42578125" customWidth="1"/>
    <col min="9519" max="9542" width="5" customWidth="1"/>
    <col min="9543" max="9543" width="6.28515625" customWidth="1"/>
    <col min="9544" max="9544" width="6.42578125" customWidth="1"/>
    <col min="9709" max="9709" width="3.85546875" customWidth="1"/>
    <col min="9710" max="9710" width="25.85546875" customWidth="1"/>
    <col min="9711" max="9712" width="4.28515625" customWidth="1"/>
    <col min="9713" max="9713" width="4.7109375" customWidth="1"/>
    <col min="9714" max="9714" width="4.85546875" customWidth="1"/>
    <col min="9715" max="9715" width="4.28515625" customWidth="1"/>
    <col min="9716" max="9716" width="4.5703125" customWidth="1"/>
    <col min="9717" max="9717" width="4.85546875" customWidth="1"/>
    <col min="9718" max="9718" width="4.7109375" customWidth="1"/>
    <col min="9719" max="9719" width="4.85546875" customWidth="1"/>
    <col min="9720" max="9720" width="3.140625" customWidth="1"/>
    <col min="9721" max="9721" width="5.28515625" customWidth="1"/>
    <col min="9722" max="9722" width="4.42578125" customWidth="1"/>
    <col min="9723" max="9723" width="4.28515625" customWidth="1"/>
    <col min="9724" max="9724" width="4.42578125" customWidth="1"/>
    <col min="9725" max="9725" width="3.7109375" customWidth="1"/>
    <col min="9726" max="9726" width="5" customWidth="1"/>
    <col min="9727" max="9727" width="4.5703125" customWidth="1"/>
    <col min="9728" max="9728" width="4.42578125" customWidth="1"/>
    <col min="9729" max="9729" width="4.140625" customWidth="1"/>
    <col min="9730" max="9731" width="4.7109375" customWidth="1"/>
    <col min="9732" max="9733" width="4.42578125" customWidth="1"/>
    <col min="9734" max="9734" width="4.85546875" customWidth="1"/>
    <col min="9735" max="9735" width="3.85546875" customWidth="1"/>
    <col min="9736" max="9736" width="4.42578125" customWidth="1"/>
    <col min="9737" max="9737" width="4.5703125" customWidth="1"/>
    <col min="9738" max="9738" width="4.7109375" customWidth="1"/>
    <col min="9739" max="9739" width="4.85546875" customWidth="1"/>
    <col min="9740" max="9740" width="4.7109375" customWidth="1"/>
    <col min="9741" max="9741" width="5.140625" customWidth="1"/>
    <col min="9742" max="9742" width="4.5703125" customWidth="1"/>
    <col min="9743" max="9743" width="5.140625" customWidth="1"/>
    <col min="9744" max="9744" width="4.42578125" customWidth="1"/>
    <col min="9745" max="9745" width="5" customWidth="1"/>
    <col min="9746" max="9746" width="4.5703125" customWidth="1"/>
    <col min="9747" max="9747" width="4.7109375" customWidth="1"/>
    <col min="9748" max="9748" width="3.85546875" customWidth="1"/>
    <col min="9749" max="9750" width="5.28515625" customWidth="1"/>
    <col min="9751" max="9762" width="8.85546875" customWidth="1"/>
    <col min="9763" max="9763" width="4.140625" customWidth="1"/>
    <col min="9764" max="9764" width="4.28515625" customWidth="1"/>
    <col min="9765" max="9765" width="5.28515625" customWidth="1"/>
    <col min="9766" max="9766" width="4.42578125" customWidth="1"/>
    <col min="9767" max="9767" width="4.7109375" customWidth="1"/>
    <col min="9768" max="9768" width="5" customWidth="1"/>
    <col min="9769" max="9769" width="5.28515625" customWidth="1"/>
    <col min="9770" max="9770" width="5.140625" customWidth="1"/>
    <col min="9771" max="9771" width="5.28515625" customWidth="1"/>
    <col min="9772" max="9772" width="5.42578125" customWidth="1"/>
    <col min="9773" max="9773" width="5.140625" customWidth="1"/>
    <col min="9774" max="9774" width="5.42578125" customWidth="1"/>
    <col min="9775" max="9798" width="5" customWidth="1"/>
    <col min="9799" max="9799" width="6.28515625" customWidth="1"/>
    <col min="9800" max="9800" width="6.42578125" customWidth="1"/>
    <col min="9965" max="9965" width="3.85546875" customWidth="1"/>
    <col min="9966" max="9966" width="25.85546875" customWidth="1"/>
    <col min="9967" max="9968" width="4.28515625" customWidth="1"/>
    <col min="9969" max="9969" width="4.7109375" customWidth="1"/>
    <col min="9970" max="9970" width="4.85546875" customWidth="1"/>
    <col min="9971" max="9971" width="4.28515625" customWidth="1"/>
    <col min="9972" max="9972" width="4.5703125" customWidth="1"/>
    <col min="9973" max="9973" width="4.85546875" customWidth="1"/>
    <col min="9974" max="9974" width="4.7109375" customWidth="1"/>
    <col min="9975" max="9975" width="4.85546875" customWidth="1"/>
    <col min="9976" max="9976" width="3.140625" customWidth="1"/>
    <col min="9977" max="9977" width="5.28515625" customWidth="1"/>
    <col min="9978" max="9978" width="4.42578125" customWidth="1"/>
    <col min="9979" max="9979" width="4.28515625" customWidth="1"/>
    <col min="9980" max="9980" width="4.42578125" customWidth="1"/>
    <col min="9981" max="9981" width="3.7109375" customWidth="1"/>
    <col min="9982" max="9982" width="5" customWidth="1"/>
    <col min="9983" max="9983" width="4.5703125" customWidth="1"/>
    <col min="9984" max="9984" width="4.42578125" customWidth="1"/>
    <col min="9985" max="9985" width="4.140625" customWidth="1"/>
    <col min="9986" max="9987" width="4.7109375" customWidth="1"/>
    <col min="9988" max="9989" width="4.42578125" customWidth="1"/>
    <col min="9990" max="9990" width="4.85546875" customWidth="1"/>
    <col min="9991" max="9991" width="3.85546875" customWidth="1"/>
    <col min="9992" max="9992" width="4.42578125" customWidth="1"/>
    <col min="9993" max="9993" width="4.5703125" customWidth="1"/>
    <col min="9994" max="9994" width="4.7109375" customWidth="1"/>
    <col min="9995" max="9995" width="4.85546875" customWidth="1"/>
    <col min="9996" max="9996" width="4.7109375" customWidth="1"/>
    <col min="9997" max="9997" width="5.140625" customWidth="1"/>
    <col min="9998" max="9998" width="4.5703125" customWidth="1"/>
    <col min="9999" max="9999" width="5.140625" customWidth="1"/>
    <col min="10000" max="10000" width="4.42578125" customWidth="1"/>
    <col min="10001" max="10001" width="5" customWidth="1"/>
    <col min="10002" max="10002" width="4.5703125" customWidth="1"/>
    <col min="10003" max="10003" width="4.7109375" customWidth="1"/>
    <col min="10004" max="10004" width="3.85546875" customWidth="1"/>
    <col min="10005" max="10006" width="5.28515625" customWidth="1"/>
    <col min="10007" max="10018" width="8.85546875" customWidth="1"/>
    <col min="10019" max="10019" width="4.140625" customWidth="1"/>
    <col min="10020" max="10020" width="4.28515625" customWidth="1"/>
    <col min="10021" max="10021" width="5.28515625" customWidth="1"/>
    <col min="10022" max="10022" width="4.42578125" customWidth="1"/>
    <col min="10023" max="10023" width="4.7109375" customWidth="1"/>
    <col min="10024" max="10024" width="5" customWidth="1"/>
    <col min="10025" max="10025" width="5.28515625" customWidth="1"/>
    <col min="10026" max="10026" width="5.140625" customWidth="1"/>
    <col min="10027" max="10027" width="5.28515625" customWidth="1"/>
    <col min="10028" max="10028" width="5.42578125" customWidth="1"/>
    <col min="10029" max="10029" width="5.140625" customWidth="1"/>
    <col min="10030" max="10030" width="5.42578125" customWidth="1"/>
    <col min="10031" max="10054" width="5" customWidth="1"/>
    <col min="10055" max="10055" width="6.28515625" customWidth="1"/>
    <col min="10056" max="10056" width="6.42578125" customWidth="1"/>
    <col min="10221" max="10221" width="3.85546875" customWidth="1"/>
    <col min="10222" max="10222" width="25.85546875" customWidth="1"/>
    <col min="10223" max="10224" width="4.28515625" customWidth="1"/>
    <col min="10225" max="10225" width="4.7109375" customWidth="1"/>
    <col min="10226" max="10226" width="4.85546875" customWidth="1"/>
    <col min="10227" max="10227" width="4.28515625" customWidth="1"/>
    <col min="10228" max="10228" width="4.5703125" customWidth="1"/>
    <col min="10229" max="10229" width="4.85546875" customWidth="1"/>
    <col min="10230" max="10230" width="4.7109375" customWidth="1"/>
    <col min="10231" max="10231" width="4.85546875" customWidth="1"/>
    <col min="10232" max="10232" width="3.140625" customWidth="1"/>
    <col min="10233" max="10233" width="5.28515625" customWidth="1"/>
    <col min="10234" max="10234" width="4.42578125" customWidth="1"/>
    <col min="10235" max="10235" width="4.28515625" customWidth="1"/>
    <col min="10236" max="10236" width="4.42578125" customWidth="1"/>
    <col min="10237" max="10237" width="3.7109375" customWidth="1"/>
    <col min="10238" max="10238" width="5" customWidth="1"/>
    <col min="10239" max="10239" width="4.5703125" customWidth="1"/>
    <col min="10240" max="10240" width="4.42578125" customWidth="1"/>
    <col min="10241" max="10241" width="4.140625" customWidth="1"/>
    <col min="10242" max="10243" width="4.7109375" customWidth="1"/>
    <col min="10244" max="10245" width="4.42578125" customWidth="1"/>
    <col min="10246" max="10246" width="4.85546875" customWidth="1"/>
    <col min="10247" max="10247" width="3.85546875" customWidth="1"/>
    <col min="10248" max="10248" width="4.42578125" customWidth="1"/>
    <col min="10249" max="10249" width="4.5703125" customWidth="1"/>
    <col min="10250" max="10250" width="4.7109375" customWidth="1"/>
    <col min="10251" max="10251" width="4.85546875" customWidth="1"/>
    <col min="10252" max="10252" width="4.7109375" customWidth="1"/>
    <col min="10253" max="10253" width="5.140625" customWidth="1"/>
    <col min="10254" max="10254" width="4.5703125" customWidth="1"/>
    <col min="10255" max="10255" width="5.140625" customWidth="1"/>
    <col min="10256" max="10256" width="4.42578125" customWidth="1"/>
    <col min="10257" max="10257" width="5" customWidth="1"/>
    <col min="10258" max="10258" width="4.5703125" customWidth="1"/>
    <col min="10259" max="10259" width="4.7109375" customWidth="1"/>
    <col min="10260" max="10260" width="3.85546875" customWidth="1"/>
    <col min="10261" max="10262" width="5.28515625" customWidth="1"/>
    <col min="10263" max="10274" width="8.85546875" customWidth="1"/>
    <col min="10275" max="10275" width="4.140625" customWidth="1"/>
    <col min="10276" max="10276" width="4.28515625" customWidth="1"/>
    <col min="10277" max="10277" width="5.28515625" customWidth="1"/>
    <col min="10278" max="10278" width="4.42578125" customWidth="1"/>
    <col min="10279" max="10279" width="4.7109375" customWidth="1"/>
    <col min="10280" max="10280" width="5" customWidth="1"/>
    <col min="10281" max="10281" width="5.28515625" customWidth="1"/>
    <col min="10282" max="10282" width="5.140625" customWidth="1"/>
    <col min="10283" max="10283" width="5.28515625" customWidth="1"/>
    <col min="10284" max="10284" width="5.42578125" customWidth="1"/>
    <col min="10285" max="10285" width="5.140625" customWidth="1"/>
    <col min="10286" max="10286" width="5.42578125" customWidth="1"/>
    <col min="10287" max="10310" width="5" customWidth="1"/>
    <col min="10311" max="10311" width="6.28515625" customWidth="1"/>
    <col min="10312" max="10312" width="6.42578125" customWidth="1"/>
    <col min="10477" max="10477" width="3.85546875" customWidth="1"/>
    <col min="10478" max="10478" width="25.85546875" customWidth="1"/>
    <col min="10479" max="10480" width="4.28515625" customWidth="1"/>
    <col min="10481" max="10481" width="4.7109375" customWidth="1"/>
    <col min="10482" max="10482" width="4.85546875" customWidth="1"/>
    <col min="10483" max="10483" width="4.28515625" customWidth="1"/>
    <col min="10484" max="10484" width="4.5703125" customWidth="1"/>
    <col min="10485" max="10485" width="4.85546875" customWidth="1"/>
    <col min="10486" max="10486" width="4.7109375" customWidth="1"/>
    <col min="10487" max="10487" width="4.85546875" customWidth="1"/>
    <col min="10488" max="10488" width="3.140625" customWidth="1"/>
    <col min="10489" max="10489" width="5.28515625" customWidth="1"/>
    <col min="10490" max="10490" width="4.42578125" customWidth="1"/>
    <col min="10491" max="10491" width="4.28515625" customWidth="1"/>
    <col min="10492" max="10492" width="4.42578125" customWidth="1"/>
    <col min="10493" max="10493" width="3.7109375" customWidth="1"/>
    <col min="10494" max="10494" width="5" customWidth="1"/>
    <col min="10495" max="10495" width="4.5703125" customWidth="1"/>
    <col min="10496" max="10496" width="4.42578125" customWidth="1"/>
    <col min="10497" max="10497" width="4.140625" customWidth="1"/>
    <col min="10498" max="10499" width="4.7109375" customWidth="1"/>
    <col min="10500" max="10501" width="4.42578125" customWidth="1"/>
    <col min="10502" max="10502" width="4.85546875" customWidth="1"/>
    <col min="10503" max="10503" width="3.85546875" customWidth="1"/>
    <col min="10504" max="10504" width="4.42578125" customWidth="1"/>
    <col min="10505" max="10505" width="4.5703125" customWidth="1"/>
    <col min="10506" max="10506" width="4.7109375" customWidth="1"/>
    <col min="10507" max="10507" width="4.85546875" customWidth="1"/>
    <col min="10508" max="10508" width="4.7109375" customWidth="1"/>
    <col min="10509" max="10509" width="5.140625" customWidth="1"/>
    <col min="10510" max="10510" width="4.5703125" customWidth="1"/>
    <col min="10511" max="10511" width="5.140625" customWidth="1"/>
    <col min="10512" max="10512" width="4.42578125" customWidth="1"/>
    <col min="10513" max="10513" width="5" customWidth="1"/>
    <col min="10514" max="10514" width="4.5703125" customWidth="1"/>
    <col min="10515" max="10515" width="4.7109375" customWidth="1"/>
    <col min="10516" max="10516" width="3.85546875" customWidth="1"/>
    <col min="10517" max="10518" width="5.28515625" customWidth="1"/>
    <col min="10519" max="10530" width="8.85546875" customWidth="1"/>
    <col min="10531" max="10531" width="4.140625" customWidth="1"/>
    <col min="10532" max="10532" width="4.28515625" customWidth="1"/>
    <col min="10533" max="10533" width="5.28515625" customWidth="1"/>
    <col min="10534" max="10534" width="4.42578125" customWidth="1"/>
    <col min="10535" max="10535" width="4.7109375" customWidth="1"/>
    <col min="10536" max="10536" width="5" customWidth="1"/>
    <col min="10537" max="10537" width="5.28515625" customWidth="1"/>
    <col min="10538" max="10538" width="5.140625" customWidth="1"/>
    <col min="10539" max="10539" width="5.28515625" customWidth="1"/>
    <col min="10540" max="10540" width="5.42578125" customWidth="1"/>
    <col min="10541" max="10541" width="5.140625" customWidth="1"/>
    <col min="10542" max="10542" width="5.42578125" customWidth="1"/>
    <col min="10543" max="10566" width="5" customWidth="1"/>
    <col min="10567" max="10567" width="6.28515625" customWidth="1"/>
    <col min="10568" max="10568" width="6.42578125" customWidth="1"/>
    <col min="10733" max="10733" width="3.85546875" customWidth="1"/>
    <col min="10734" max="10734" width="25.85546875" customWidth="1"/>
    <col min="10735" max="10736" width="4.28515625" customWidth="1"/>
    <col min="10737" max="10737" width="4.7109375" customWidth="1"/>
    <col min="10738" max="10738" width="4.85546875" customWidth="1"/>
    <col min="10739" max="10739" width="4.28515625" customWidth="1"/>
    <col min="10740" max="10740" width="4.5703125" customWidth="1"/>
    <col min="10741" max="10741" width="4.85546875" customWidth="1"/>
    <col min="10742" max="10742" width="4.7109375" customWidth="1"/>
    <col min="10743" max="10743" width="4.85546875" customWidth="1"/>
    <col min="10744" max="10744" width="3.140625" customWidth="1"/>
    <col min="10745" max="10745" width="5.28515625" customWidth="1"/>
    <col min="10746" max="10746" width="4.42578125" customWidth="1"/>
    <col min="10747" max="10747" width="4.28515625" customWidth="1"/>
    <col min="10748" max="10748" width="4.42578125" customWidth="1"/>
    <col min="10749" max="10749" width="3.7109375" customWidth="1"/>
    <col min="10750" max="10750" width="5" customWidth="1"/>
    <col min="10751" max="10751" width="4.5703125" customWidth="1"/>
    <col min="10752" max="10752" width="4.42578125" customWidth="1"/>
    <col min="10753" max="10753" width="4.140625" customWidth="1"/>
    <col min="10754" max="10755" width="4.7109375" customWidth="1"/>
    <col min="10756" max="10757" width="4.42578125" customWidth="1"/>
    <col min="10758" max="10758" width="4.85546875" customWidth="1"/>
    <col min="10759" max="10759" width="3.85546875" customWidth="1"/>
    <col min="10760" max="10760" width="4.42578125" customWidth="1"/>
    <col min="10761" max="10761" width="4.5703125" customWidth="1"/>
    <col min="10762" max="10762" width="4.7109375" customWidth="1"/>
    <col min="10763" max="10763" width="4.85546875" customWidth="1"/>
    <col min="10764" max="10764" width="4.7109375" customWidth="1"/>
    <col min="10765" max="10765" width="5.140625" customWidth="1"/>
    <col min="10766" max="10766" width="4.5703125" customWidth="1"/>
    <col min="10767" max="10767" width="5.140625" customWidth="1"/>
    <col min="10768" max="10768" width="4.42578125" customWidth="1"/>
    <col min="10769" max="10769" width="5" customWidth="1"/>
    <col min="10770" max="10770" width="4.5703125" customWidth="1"/>
    <col min="10771" max="10771" width="4.7109375" customWidth="1"/>
    <col min="10772" max="10772" width="3.85546875" customWidth="1"/>
    <col min="10773" max="10774" width="5.28515625" customWidth="1"/>
    <col min="10775" max="10786" width="8.85546875" customWidth="1"/>
    <col min="10787" max="10787" width="4.140625" customWidth="1"/>
    <col min="10788" max="10788" width="4.28515625" customWidth="1"/>
    <col min="10789" max="10789" width="5.28515625" customWidth="1"/>
    <col min="10790" max="10790" width="4.42578125" customWidth="1"/>
    <col min="10791" max="10791" width="4.7109375" customWidth="1"/>
    <col min="10792" max="10792" width="5" customWidth="1"/>
    <col min="10793" max="10793" width="5.28515625" customWidth="1"/>
    <col min="10794" max="10794" width="5.140625" customWidth="1"/>
    <col min="10795" max="10795" width="5.28515625" customWidth="1"/>
    <col min="10796" max="10796" width="5.42578125" customWidth="1"/>
    <col min="10797" max="10797" width="5.140625" customWidth="1"/>
    <col min="10798" max="10798" width="5.42578125" customWidth="1"/>
    <col min="10799" max="10822" width="5" customWidth="1"/>
    <col min="10823" max="10823" width="6.28515625" customWidth="1"/>
    <col min="10824" max="10824" width="6.42578125" customWidth="1"/>
    <col min="10989" max="10989" width="3.85546875" customWidth="1"/>
    <col min="10990" max="10990" width="25.85546875" customWidth="1"/>
    <col min="10991" max="10992" width="4.28515625" customWidth="1"/>
    <col min="10993" max="10993" width="4.7109375" customWidth="1"/>
    <col min="10994" max="10994" width="4.85546875" customWidth="1"/>
    <col min="10995" max="10995" width="4.28515625" customWidth="1"/>
    <col min="10996" max="10996" width="4.5703125" customWidth="1"/>
    <col min="10997" max="10997" width="4.85546875" customWidth="1"/>
    <col min="10998" max="10998" width="4.7109375" customWidth="1"/>
    <col min="10999" max="10999" width="4.85546875" customWidth="1"/>
    <col min="11000" max="11000" width="3.140625" customWidth="1"/>
    <col min="11001" max="11001" width="5.28515625" customWidth="1"/>
    <col min="11002" max="11002" width="4.42578125" customWidth="1"/>
    <col min="11003" max="11003" width="4.28515625" customWidth="1"/>
    <col min="11004" max="11004" width="4.42578125" customWidth="1"/>
    <col min="11005" max="11005" width="3.7109375" customWidth="1"/>
    <col min="11006" max="11006" width="5" customWidth="1"/>
    <col min="11007" max="11007" width="4.5703125" customWidth="1"/>
    <col min="11008" max="11008" width="4.42578125" customWidth="1"/>
    <col min="11009" max="11009" width="4.140625" customWidth="1"/>
    <col min="11010" max="11011" width="4.7109375" customWidth="1"/>
    <col min="11012" max="11013" width="4.42578125" customWidth="1"/>
    <col min="11014" max="11014" width="4.85546875" customWidth="1"/>
    <col min="11015" max="11015" width="3.85546875" customWidth="1"/>
    <col min="11016" max="11016" width="4.42578125" customWidth="1"/>
    <col min="11017" max="11017" width="4.5703125" customWidth="1"/>
    <col min="11018" max="11018" width="4.7109375" customWidth="1"/>
    <col min="11019" max="11019" width="4.85546875" customWidth="1"/>
    <col min="11020" max="11020" width="4.7109375" customWidth="1"/>
    <col min="11021" max="11021" width="5.140625" customWidth="1"/>
    <col min="11022" max="11022" width="4.5703125" customWidth="1"/>
    <col min="11023" max="11023" width="5.140625" customWidth="1"/>
    <col min="11024" max="11024" width="4.42578125" customWidth="1"/>
    <col min="11025" max="11025" width="5" customWidth="1"/>
    <col min="11026" max="11026" width="4.5703125" customWidth="1"/>
    <col min="11027" max="11027" width="4.7109375" customWidth="1"/>
    <col min="11028" max="11028" width="3.85546875" customWidth="1"/>
    <col min="11029" max="11030" width="5.28515625" customWidth="1"/>
    <col min="11031" max="11042" width="8.85546875" customWidth="1"/>
    <col min="11043" max="11043" width="4.140625" customWidth="1"/>
    <col min="11044" max="11044" width="4.28515625" customWidth="1"/>
    <col min="11045" max="11045" width="5.28515625" customWidth="1"/>
    <col min="11046" max="11046" width="4.42578125" customWidth="1"/>
    <col min="11047" max="11047" width="4.7109375" customWidth="1"/>
    <col min="11048" max="11048" width="5" customWidth="1"/>
    <col min="11049" max="11049" width="5.28515625" customWidth="1"/>
    <col min="11050" max="11050" width="5.140625" customWidth="1"/>
    <col min="11051" max="11051" width="5.28515625" customWidth="1"/>
    <col min="11052" max="11052" width="5.42578125" customWidth="1"/>
    <col min="11053" max="11053" width="5.140625" customWidth="1"/>
    <col min="11054" max="11054" width="5.42578125" customWidth="1"/>
    <col min="11055" max="11078" width="5" customWidth="1"/>
    <col min="11079" max="11079" width="6.28515625" customWidth="1"/>
    <col min="11080" max="11080" width="6.42578125" customWidth="1"/>
    <col min="11245" max="11245" width="3.85546875" customWidth="1"/>
    <col min="11246" max="11246" width="25.85546875" customWidth="1"/>
    <col min="11247" max="11248" width="4.28515625" customWidth="1"/>
    <col min="11249" max="11249" width="4.7109375" customWidth="1"/>
    <col min="11250" max="11250" width="4.85546875" customWidth="1"/>
    <col min="11251" max="11251" width="4.28515625" customWidth="1"/>
    <col min="11252" max="11252" width="4.5703125" customWidth="1"/>
    <col min="11253" max="11253" width="4.85546875" customWidth="1"/>
    <col min="11254" max="11254" width="4.7109375" customWidth="1"/>
    <col min="11255" max="11255" width="4.85546875" customWidth="1"/>
    <col min="11256" max="11256" width="3.140625" customWidth="1"/>
    <col min="11257" max="11257" width="5.28515625" customWidth="1"/>
    <col min="11258" max="11258" width="4.42578125" customWidth="1"/>
    <col min="11259" max="11259" width="4.28515625" customWidth="1"/>
    <col min="11260" max="11260" width="4.42578125" customWidth="1"/>
    <col min="11261" max="11261" width="3.7109375" customWidth="1"/>
    <col min="11262" max="11262" width="5" customWidth="1"/>
    <col min="11263" max="11263" width="4.5703125" customWidth="1"/>
    <col min="11264" max="11264" width="4.42578125" customWidth="1"/>
    <col min="11265" max="11265" width="4.140625" customWidth="1"/>
    <col min="11266" max="11267" width="4.7109375" customWidth="1"/>
    <col min="11268" max="11269" width="4.42578125" customWidth="1"/>
    <col min="11270" max="11270" width="4.85546875" customWidth="1"/>
    <col min="11271" max="11271" width="3.85546875" customWidth="1"/>
    <col min="11272" max="11272" width="4.42578125" customWidth="1"/>
    <col min="11273" max="11273" width="4.5703125" customWidth="1"/>
    <col min="11274" max="11274" width="4.7109375" customWidth="1"/>
    <col min="11275" max="11275" width="4.85546875" customWidth="1"/>
    <col min="11276" max="11276" width="4.7109375" customWidth="1"/>
    <col min="11277" max="11277" width="5.140625" customWidth="1"/>
    <col min="11278" max="11278" width="4.5703125" customWidth="1"/>
    <col min="11279" max="11279" width="5.140625" customWidth="1"/>
    <col min="11280" max="11280" width="4.42578125" customWidth="1"/>
    <col min="11281" max="11281" width="5" customWidth="1"/>
    <col min="11282" max="11282" width="4.5703125" customWidth="1"/>
    <col min="11283" max="11283" width="4.7109375" customWidth="1"/>
    <col min="11284" max="11284" width="3.85546875" customWidth="1"/>
    <col min="11285" max="11286" width="5.28515625" customWidth="1"/>
    <col min="11287" max="11298" width="8.85546875" customWidth="1"/>
    <col min="11299" max="11299" width="4.140625" customWidth="1"/>
    <col min="11300" max="11300" width="4.28515625" customWidth="1"/>
    <col min="11301" max="11301" width="5.28515625" customWidth="1"/>
    <col min="11302" max="11302" width="4.42578125" customWidth="1"/>
    <col min="11303" max="11303" width="4.7109375" customWidth="1"/>
    <col min="11304" max="11304" width="5" customWidth="1"/>
    <col min="11305" max="11305" width="5.28515625" customWidth="1"/>
    <col min="11306" max="11306" width="5.140625" customWidth="1"/>
    <col min="11307" max="11307" width="5.28515625" customWidth="1"/>
    <col min="11308" max="11308" width="5.42578125" customWidth="1"/>
    <col min="11309" max="11309" width="5.140625" customWidth="1"/>
    <col min="11310" max="11310" width="5.42578125" customWidth="1"/>
    <col min="11311" max="11334" width="5" customWidth="1"/>
    <col min="11335" max="11335" width="6.28515625" customWidth="1"/>
    <col min="11336" max="11336" width="6.42578125" customWidth="1"/>
    <col min="11501" max="11501" width="3.85546875" customWidth="1"/>
    <col min="11502" max="11502" width="25.85546875" customWidth="1"/>
    <col min="11503" max="11504" width="4.28515625" customWidth="1"/>
    <col min="11505" max="11505" width="4.7109375" customWidth="1"/>
    <col min="11506" max="11506" width="4.85546875" customWidth="1"/>
    <col min="11507" max="11507" width="4.28515625" customWidth="1"/>
    <col min="11508" max="11508" width="4.5703125" customWidth="1"/>
    <col min="11509" max="11509" width="4.85546875" customWidth="1"/>
    <col min="11510" max="11510" width="4.7109375" customWidth="1"/>
    <col min="11511" max="11511" width="4.85546875" customWidth="1"/>
    <col min="11512" max="11512" width="3.140625" customWidth="1"/>
    <col min="11513" max="11513" width="5.28515625" customWidth="1"/>
    <col min="11514" max="11514" width="4.42578125" customWidth="1"/>
    <col min="11515" max="11515" width="4.28515625" customWidth="1"/>
    <col min="11516" max="11516" width="4.42578125" customWidth="1"/>
    <col min="11517" max="11517" width="3.7109375" customWidth="1"/>
    <col min="11518" max="11518" width="5" customWidth="1"/>
    <col min="11519" max="11519" width="4.5703125" customWidth="1"/>
    <col min="11520" max="11520" width="4.42578125" customWidth="1"/>
    <col min="11521" max="11521" width="4.140625" customWidth="1"/>
    <col min="11522" max="11523" width="4.7109375" customWidth="1"/>
    <col min="11524" max="11525" width="4.42578125" customWidth="1"/>
    <col min="11526" max="11526" width="4.85546875" customWidth="1"/>
    <col min="11527" max="11527" width="3.85546875" customWidth="1"/>
    <col min="11528" max="11528" width="4.42578125" customWidth="1"/>
    <col min="11529" max="11529" width="4.5703125" customWidth="1"/>
    <col min="11530" max="11530" width="4.7109375" customWidth="1"/>
    <col min="11531" max="11531" width="4.85546875" customWidth="1"/>
    <col min="11532" max="11532" width="4.7109375" customWidth="1"/>
    <col min="11533" max="11533" width="5.140625" customWidth="1"/>
    <col min="11534" max="11534" width="4.5703125" customWidth="1"/>
    <col min="11535" max="11535" width="5.140625" customWidth="1"/>
    <col min="11536" max="11536" width="4.42578125" customWidth="1"/>
    <col min="11537" max="11537" width="5" customWidth="1"/>
    <col min="11538" max="11538" width="4.5703125" customWidth="1"/>
    <col min="11539" max="11539" width="4.7109375" customWidth="1"/>
    <col min="11540" max="11540" width="3.85546875" customWidth="1"/>
    <col min="11541" max="11542" width="5.28515625" customWidth="1"/>
    <col min="11543" max="11554" width="8.85546875" customWidth="1"/>
    <col min="11555" max="11555" width="4.140625" customWidth="1"/>
    <col min="11556" max="11556" width="4.28515625" customWidth="1"/>
    <col min="11557" max="11557" width="5.28515625" customWidth="1"/>
    <col min="11558" max="11558" width="4.42578125" customWidth="1"/>
    <col min="11559" max="11559" width="4.7109375" customWidth="1"/>
    <col min="11560" max="11560" width="5" customWidth="1"/>
    <col min="11561" max="11561" width="5.28515625" customWidth="1"/>
    <col min="11562" max="11562" width="5.140625" customWidth="1"/>
    <col min="11563" max="11563" width="5.28515625" customWidth="1"/>
    <col min="11564" max="11564" width="5.42578125" customWidth="1"/>
    <col min="11565" max="11565" width="5.140625" customWidth="1"/>
    <col min="11566" max="11566" width="5.42578125" customWidth="1"/>
    <col min="11567" max="11590" width="5" customWidth="1"/>
    <col min="11591" max="11591" width="6.28515625" customWidth="1"/>
    <col min="11592" max="11592" width="6.42578125" customWidth="1"/>
    <col min="11757" max="11757" width="3.85546875" customWidth="1"/>
    <col min="11758" max="11758" width="25.85546875" customWidth="1"/>
    <col min="11759" max="11760" width="4.28515625" customWidth="1"/>
    <col min="11761" max="11761" width="4.7109375" customWidth="1"/>
    <col min="11762" max="11762" width="4.85546875" customWidth="1"/>
    <col min="11763" max="11763" width="4.28515625" customWidth="1"/>
    <col min="11764" max="11764" width="4.5703125" customWidth="1"/>
    <col min="11765" max="11765" width="4.85546875" customWidth="1"/>
    <col min="11766" max="11766" width="4.7109375" customWidth="1"/>
    <col min="11767" max="11767" width="4.85546875" customWidth="1"/>
    <col min="11768" max="11768" width="3.140625" customWidth="1"/>
    <col min="11769" max="11769" width="5.28515625" customWidth="1"/>
    <col min="11770" max="11770" width="4.42578125" customWidth="1"/>
    <col min="11771" max="11771" width="4.28515625" customWidth="1"/>
    <col min="11772" max="11772" width="4.42578125" customWidth="1"/>
    <col min="11773" max="11773" width="3.7109375" customWidth="1"/>
    <col min="11774" max="11774" width="5" customWidth="1"/>
    <col min="11775" max="11775" width="4.5703125" customWidth="1"/>
    <col min="11776" max="11776" width="4.42578125" customWidth="1"/>
    <col min="11777" max="11777" width="4.140625" customWidth="1"/>
    <col min="11778" max="11779" width="4.7109375" customWidth="1"/>
    <col min="11780" max="11781" width="4.42578125" customWidth="1"/>
    <col min="11782" max="11782" width="4.85546875" customWidth="1"/>
    <col min="11783" max="11783" width="3.85546875" customWidth="1"/>
    <col min="11784" max="11784" width="4.42578125" customWidth="1"/>
    <col min="11785" max="11785" width="4.5703125" customWidth="1"/>
    <col min="11786" max="11786" width="4.7109375" customWidth="1"/>
    <col min="11787" max="11787" width="4.85546875" customWidth="1"/>
    <col min="11788" max="11788" width="4.7109375" customWidth="1"/>
    <col min="11789" max="11789" width="5.140625" customWidth="1"/>
    <col min="11790" max="11790" width="4.5703125" customWidth="1"/>
    <col min="11791" max="11791" width="5.140625" customWidth="1"/>
    <col min="11792" max="11792" width="4.42578125" customWidth="1"/>
    <col min="11793" max="11793" width="5" customWidth="1"/>
    <col min="11794" max="11794" width="4.5703125" customWidth="1"/>
    <col min="11795" max="11795" width="4.7109375" customWidth="1"/>
    <col min="11796" max="11796" width="3.85546875" customWidth="1"/>
    <col min="11797" max="11798" width="5.28515625" customWidth="1"/>
    <col min="11799" max="11810" width="8.85546875" customWidth="1"/>
    <col min="11811" max="11811" width="4.140625" customWidth="1"/>
    <col min="11812" max="11812" width="4.28515625" customWidth="1"/>
    <col min="11813" max="11813" width="5.28515625" customWidth="1"/>
    <col min="11814" max="11814" width="4.42578125" customWidth="1"/>
    <col min="11815" max="11815" width="4.7109375" customWidth="1"/>
    <col min="11816" max="11816" width="5" customWidth="1"/>
    <col min="11817" max="11817" width="5.28515625" customWidth="1"/>
    <col min="11818" max="11818" width="5.140625" customWidth="1"/>
    <col min="11819" max="11819" width="5.28515625" customWidth="1"/>
    <col min="11820" max="11820" width="5.42578125" customWidth="1"/>
    <col min="11821" max="11821" width="5.140625" customWidth="1"/>
    <col min="11822" max="11822" width="5.42578125" customWidth="1"/>
    <col min="11823" max="11846" width="5" customWidth="1"/>
    <col min="11847" max="11847" width="6.28515625" customWidth="1"/>
    <col min="11848" max="11848" width="6.42578125" customWidth="1"/>
    <col min="12013" max="12013" width="3.85546875" customWidth="1"/>
    <col min="12014" max="12014" width="25.85546875" customWidth="1"/>
    <col min="12015" max="12016" width="4.28515625" customWidth="1"/>
    <col min="12017" max="12017" width="4.7109375" customWidth="1"/>
    <col min="12018" max="12018" width="4.85546875" customWidth="1"/>
    <col min="12019" max="12019" width="4.28515625" customWidth="1"/>
    <col min="12020" max="12020" width="4.5703125" customWidth="1"/>
    <col min="12021" max="12021" width="4.85546875" customWidth="1"/>
    <col min="12022" max="12022" width="4.7109375" customWidth="1"/>
    <col min="12023" max="12023" width="4.85546875" customWidth="1"/>
    <col min="12024" max="12024" width="3.140625" customWidth="1"/>
    <col min="12025" max="12025" width="5.28515625" customWidth="1"/>
    <col min="12026" max="12026" width="4.42578125" customWidth="1"/>
    <col min="12027" max="12027" width="4.28515625" customWidth="1"/>
    <col min="12028" max="12028" width="4.42578125" customWidth="1"/>
    <col min="12029" max="12029" width="3.7109375" customWidth="1"/>
    <col min="12030" max="12030" width="5" customWidth="1"/>
    <col min="12031" max="12031" width="4.5703125" customWidth="1"/>
    <col min="12032" max="12032" width="4.42578125" customWidth="1"/>
    <col min="12033" max="12033" width="4.140625" customWidth="1"/>
    <col min="12034" max="12035" width="4.7109375" customWidth="1"/>
    <col min="12036" max="12037" width="4.42578125" customWidth="1"/>
    <col min="12038" max="12038" width="4.85546875" customWidth="1"/>
    <col min="12039" max="12039" width="3.85546875" customWidth="1"/>
    <col min="12040" max="12040" width="4.42578125" customWidth="1"/>
    <col min="12041" max="12041" width="4.5703125" customWidth="1"/>
    <col min="12042" max="12042" width="4.7109375" customWidth="1"/>
    <col min="12043" max="12043" width="4.85546875" customWidth="1"/>
    <col min="12044" max="12044" width="4.7109375" customWidth="1"/>
    <col min="12045" max="12045" width="5.140625" customWidth="1"/>
    <col min="12046" max="12046" width="4.5703125" customWidth="1"/>
    <col min="12047" max="12047" width="5.140625" customWidth="1"/>
    <col min="12048" max="12048" width="4.42578125" customWidth="1"/>
    <col min="12049" max="12049" width="5" customWidth="1"/>
    <col min="12050" max="12050" width="4.5703125" customWidth="1"/>
    <col min="12051" max="12051" width="4.7109375" customWidth="1"/>
    <col min="12052" max="12052" width="3.85546875" customWidth="1"/>
    <col min="12053" max="12054" width="5.28515625" customWidth="1"/>
    <col min="12055" max="12066" width="8.85546875" customWidth="1"/>
    <col min="12067" max="12067" width="4.140625" customWidth="1"/>
    <col min="12068" max="12068" width="4.28515625" customWidth="1"/>
    <col min="12069" max="12069" width="5.28515625" customWidth="1"/>
    <col min="12070" max="12070" width="4.42578125" customWidth="1"/>
    <col min="12071" max="12071" width="4.7109375" customWidth="1"/>
    <col min="12072" max="12072" width="5" customWidth="1"/>
    <col min="12073" max="12073" width="5.28515625" customWidth="1"/>
    <col min="12074" max="12074" width="5.140625" customWidth="1"/>
    <col min="12075" max="12075" width="5.28515625" customWidth="1"/>
    <col min="12076" max="12076" width="5.42578125" customWidth="1"/>
    <col min="12077" max="12077" width="5.140625" customWidth="1"/>
    <col min="12078" max="12078" width="5.42578125" customWidth="1"/>
    <col min="12079" max="12102" width="5" customWidth="1"/>
    <col min="12103" max="12103" width="6.28515625" customWidth="1"/>
    <col min="12104" max="12104" width="6.42578125" customWidth="1"/>
    <col min="12269" max="12269" width="3.85546875" customWidth="1"/>
    <col min="12270" max="12270" width="25.85546875" customWidth="1"/>
    <col min="12271" max="12272" width="4.28515625" customWidth="1"/>
    <col min="12273" max="12273" width="4.7109375" customWidth="1"/>
    <col min="12274" max="12274" width="4.85546875" customWidth="1"/>
    <col min="12275" max="12275" width="4.28515625" customWidth="1"/>
    <col min="12276" max="12276" width="4.5703125" customWidth="1"/>
    <col min="12277" max="12277" width="4.85546875" customWidth="1"/>
    <col min="12278" max="12278" width="4.7109375" customWidth="1"/>
    <col min="12279" max="12279" width="4.85546875" customWidth="1"/>
    <col min="12280" max="12280" width="3.140625" customWidth="1"/>
    <col min="12281" max="12281" width="5.28515625" customWidth="1"/>
    <col min="12282" max="12282" width="4.42578125" customWidth="1"/>
    <col min="12283" max="12283" width="4.28515625" customWidth="1"/>
    <col min="12284" max="12284" width="4.42578125" customWidth="1"/>
    <col min="12285" max="12285" width="3.7109375" customWidth="1"/>
    <col min="12286" max="12286" width="5" customWidth="1"/>
    <col min="12287" max="12287" width="4.5703125" customWidth="1"/>
    <col min="12288" max="12288" width="4.42578125" customWidth="1"/>
    <col min="12289" max="12289" width="4.140625" customWidth="1"/>
    <col min="12290" max="12291" width="4.7109375" customWidth="1"/>
    <col min="12292" max="12293" width="4.42578125" customWidth="1"/>
    <col min="12294" max="12294" width="4.85546875" customWidth="1"/>
    <col min="12295" max="12295" width="3.85546875" customWidth="1"/>
    <col min="12296" max="12296" width="4.42578125" customWidth="1"/>
    <col min="12297" max="12297" width="4.5703125" customWidth="1"/>
    <col min="12298" max="12298" width="4.7109375" customWidth="1"/>
    <col min="12299" max="12299" width="4.85546875" customWidth="1"/>
    <col min="12300" max="12300" width="4.7109375" customWidth="1"/>
    <col min="12301" max="12301" width="5.140625" customWidth="1"/>
    <col min="12302" max="12302" width="4.5703125" customWidth="1"/>
    <col min="12303" max="12303" width="5.140625" customWidth="1"/>
    <col min="12304" max="12304" width="4.42578125" customWidth="1"/>
    <col min="12305" max="12305" width="5" customWidth="1"/>
    <col min="12306" max="12306" width="4.5703125" customWidth="1"/>
    <col min="12307" max="12307" width="4.7109375" customWidth="1"/>
    <col min="12308" max="12308" width="3.85546875" customWidth="1"/>
    <col min="12309" max="12310" width="5.28515625" customWidth="1"/>
    <col min="12311" max="12322" width="8.85546875" customWidth="1"/>
    <col min="12323" max="12323" width="4.140625" customWidth="1"/>
    <col min="12324" max="12324" width="4.28515625" customWidth="1"/>
    <col min="12325" max="12325" width="5.28515625" customWidth="1"/>
    <col min="12326" max="12326" width="4.42578125" customWidth="1"/>
    <col min="12327" max="12327" width="4.7109375" customWidth="1"/>
    <col min="12328" max="12328" width="5" customWidth="1"/>
    <col min="12329" max="12329" width="5.28515625" customWidth="1"/>
    <col min="12330" max="12330" width="5.140625" customWidth="1"/>
    <col min="12331" max="12331" width="5.28515625" customWidth="1"/>
    <col min="12332" max="12332" width="5.42578125" customWidth="1"/>
    <col min="12333" max="12333" width="5.140625" customWidth="1"/>
    <col min="12334" max="12334" width="5.42578125" customWidth="1"/>
    <col min="12335" max="12358" width="5" customWidth="1"/>
    <col min="12359" max="12359" width="6.28515625" customWidth="1"/>
    <col min="12360" max="12360" width="6.42578125" customWidth="1"/>
    <col min="12525" max="12525" width="3.85546875" customWidth="1"/>
    <col min="12526" max="12526" width="25.85546875" customWidth="1"/>
    <col min="12527" max="12528" width="4.28515625" customWidth="1"/>
    <col min="12529" max="12529" width="4.7109375" customWidth="1"/>
    <col min="12530" max="12530" width="4.85546875" customWidth="1"/>
    <col min="12531" max="12531" width="4.28515625" customWidth="1"/>
    <col min="12532" max="12532" width="4.5703125" customWidth="1"/>
    <col min="12533" max="12533" width="4.85546875" customWidth="1"/>
    <col min="12534" max="12534" width="4.7109375" customWidth="1"/>
    <col min="12535" max="12535" width="4.85546875" customWidth="1"/>
    <col min="12536" max="12536" width="3.140625" customWidth="1"/>
    <col min="12537" max="12537" width="5.28515625" customWidth="1"/>
    <col min="12538" max="12538" width="4.42578125" customWidth="1"/>
    <col min="12539" max="12539" width="4.28515625" customWidth="1"/>
    <col min="12540" max="12540" width="4.42578125" customWidth="1"/>
    <col min="12541" max="12541" width="3.7109375" customWidth="1"/>
    <col min="12542" max="12542" width="5" customWidth="1"/>
    <col min="12543" max="12543" width="4.5703125" customWidth="1"/>
    <col min="12544" max="12544" width="4.42578125" customWidth="1"/>
    <col min="12545" max="12545" width="4.140625" customWidth="1"/>
    <col min="12546" max="12547" width="4.7109375" customWidth="1"/>
    <col min="12548" max="12549" width="4.42578125" customWidth="1"/>
    <col min="12550" max="12550" width="4.85546875" customWidth="1"/>
    <col min="12551" max="12551" width="3.85546875" customWidth="1"/>
    <col min="12552" max="12552" width="4.42578125" customWidth="1"/>
    <col min="12553" max="12553" width="4.5703125" customWidth="1"/>
    <col min="12554" max="12554" width="4.7109375" customWidth="1"/>
    <col min="12555" max="12555" width="4.85546875" customWidth="1"/>
    <col min="12556" max="12556" width="4.7109375" customWidth="1"/>
    <col min="12557" max="12557" width="5.140625" customWidth="1"/>
    <col min="12558" max="12558" width="4.5703125" customWidth="1"/>
    <col min="12559" max="12559" width="5.140625" customWidth="1"/>
    <col min="12560" max="12560" width="4.42578125" customWidth="1"/>
    <col min="12561" max="12561" width="5" customWidth="1"/>
    <col min="12562" max="12562" width="4.5703125" customWidth="1"/>
    <col min="12563" max="12563" width="4.7109375" customWidth="1"/>
    <col min="12564" max="12564" width="3.85546875" customWidth="1"/>
    <col min="12565" max="12566" width="5.28515625" customWidth="1"/>
    <col min="12567" max="12578" width="8.85546875" customWidth="1"/>
    <col min="12579" max="12579" width="4.140625" customWidth="1"/>
    <col min="12580" max="12580" width="4.28515625" customWidth="1"/>
    <col min="12581" max="12581" width="5.28515625" customWidth="1"/>
    <col min="12582" max="12582" width="4.42578125" customWidth="1"/>
    <col min="12583" max="12583" width="4.7109375" customWidth="1"/>
    <col min="12584" max="12584" width="5" customWidth="1"/>
    <col min="12585" max="12585" width="5.28515625" customWidth="1"/>
    <col min="12586" max="12586" width="5.140625" customWidth="1"/>
    <col min="12587" max="12587" width="5.28515625" customWidth="1"/>
    <col min="12588" max="12588" width="5.42578125" customWidth="1"/>
    <col min="12589" max="12589" width="5.140625" customWidth="1"/>
    <col min="12590" max="12590" width="5.42578125" customWidth="1"/>
    <col min="12591" max="12614" width="5" customWidth="1"/>
    <col min="12615" max="12615" width="6.28515625" customWidth="1"/>
    <col min="12616" max="12616" width="6.42578125" customWidth="1"/>
    <col min="12781" max="12781" width="3.85546875" customWidth="1"/>
    <col min="12782" max="12782" width="25.85546875" customWidth="1"/>
    <col min="12783" max="12784" width="4.28515625" customWidth="1"/>
    <col min="12785" max="12785" width="4.7109375" customWidth="1"/>
    <col min="12786" max="12786" width="4.85546875" customWidth="1"/>
    <col min="12787" max="12787" width="4.28515625" customWidth="1"/>
    <col min="12788" max="12788" width="4.5703125" customWidth="1"/>
    <col min="12789" max="12789" width="4.85546875" customWidth="1"/>
    <col min="12790" max="12790" width="4.7109375" customWidth="1"/>
    <col min="12791" max="12791" width="4.85546875" customWidth="1"/>
    <col min="12792" max="12792" width="3.140625" customWidth="1"/>
    <col min="12793" max="12793" width="5.28515625" customWidth="1"/>
    <col min="12794" max="12794" width="4.42578125" customWidth="1"/>
    <col min="12795" max="12795" width="4.28515625" customWidth="1"/>
    <col min="12796" max="12796" width="4.42578125" customWidth="1"/>
    <col min="12797" max="12797" width="3.7109375" customWidth="1"/>
    <col min="12798" max="12798" width="5" customWidth="1"/>
    <col min="12799" max="12799" width="4.5703125" customWidth="1"/>
    <col min="12800" max="12800" width="4.42578125" customWidth="1"/>
    <col min="12801" max="12801" width="4.140625" customWidth="1"/>
    <col min="12802" max="12803" width="4.7109375" customWidth="1"/>
    <col min="12804" max="12805" width="4.42578125" customWidth="1"/>
    <col min="12806" max="12806" width="4.85546875" customWidth="1"/>
    <col min="12807" max="12807" width="3.85546875" customWidth="1"/>
    <col min="12808" max="12808" width="4.42578125" customWidth="1"/>
    <col min="12809" max="12809" width="4.5703125" customWidth="1"/>
    <col min="12810" max="12810" width="4.7109375" customWidth="1"/>
    <col min="12811" max="12811" width="4.85546875" customWidth="1"/>
    <col min="12812" max="12812" width="4.7109375" customWidth="1"/>
    <col min="12813" max="12813" width="5.140625" customWidth="1"/>
    <col min="12814" max="12814" width="4.5703125" customWidth="1"/>
    <col min="12815" max="12815" width="5.140625" customWidth="1"/>
    <col min="12816" max="12816" width="4.42578125" customWidth="1"/>
    <col min="12817" max="12817" width="5" customWidth="1"/>
    <col min="12818" max="12818" width="4.5703125" customWidth="1"/>
    <col min="12819" max="12819" width="4.7109375" customWidth="1"/>
    <col min="12820" max="12820" width="3.85546875" customWidth="1"/>
    <col min="12821" max="12822" width="5.28515625" customWidth="1"/>
    <col min="12823" max="12834" width="8.85546875" customWidth="1"/>
    <col min="12835" max="12835" width="4.140625" customWidth="1"/>
    <col min="12836" max="12836" width="4.28515625" customWidth="1"/>
    <col min="12837" max="12837" width="5.28515625" customWidth="1"/>
    <col min="12838" max="12838" width="4.42578125" customWidth="1"/>
    <col min="12839" max="12839" width="4.7109375" customWidth="1"/>
    <col min="12840" max="12840" width="5" customWidth="1"/>
    <col min="12841" max="12841" width="5.28515625" customWidth="1"/>
    <col min="12842" max="12842" width="5.140625" customWidth="1"/>
    <col min="12843" max="12843" width="5.28515625" customWidth="1"/>
    <col min="12844" max="12844" width="5.42578125" customWidth="1"/>
    <col min="12845" max="12845" width="5.140625" customWidth="1"/>
    <col min="12846" max="12846" width="5.42578125" customWidth="1"/>
    <col min="12847" max="12870" width="5" customWidth="1"/>
    <col min="12871" max="12871" width="6.28515625" customWidth="1"/>
    <col min="12872" max="12872" width="6.42578125" customWidth="1"/>
    <col min="13037" max="13037" width="3.85546875" customWidth="1"/>
    <col min="13038" max="13038" width="25.85546875" customWidth="1"/>
    <col min="13039" max="13040" width="4.28515625" customWidth="1"/>
    <col min="13041" max="13041" width="4.7109375" customWidth="1"/>
    <col min="13042" max="13042" width="4.85546875" customWidth="1"/>
    <col min="13043" max="13043" width="4.28515625" customWidth="1"/>
    <col min="13044" max="13044" width="4.5703125" customWidth="1"/>
    <col min="13045" max="13045" width="4.85546875" customWidth="1"/>
    <col min="13046" max="13046" width="4.7109375" customWidth="1"/>
    <col min="13047" max="13047" width="4.85546875" customWidth="1"/>
    <col min="13048" max="13048" width="3.140625" customWidth="1"/>
    <col min="13049" max="13049" width="5.28515625" customWidth="1"/>
    <col min="13050" max="13050" width="4.42578125" customWidth="1"/>
    <col min="13051" max="13051" width="4.28515625" customWidth="1"/>
    <col min="13052" max="13052" width="4.42578125" customWidth="1"/>
    <col min="13053" max="13053" width="3.7109375" customWidth="1"/>
    <col min="13054" max="13054" width="5" customWidth="1"/>
    <col min="13055" max="13055" width="4.5703125" customWidth="1"/>
    <col min="13056" max="13056" width="4.42578125" customWidth="1"/>
    <col min="13057" max="13057" width="4.140625" customWidth="1"/>
    <col min="13058" max="13059" width="4.7109375" customWidth="1"/>
    <col min="13060" max="13061" width="4.42578125" customWidth="1"/>
    <col min="13062" max="13062" width="4.85546875" customWidth="1"/>
    <col min="13063" max="13063" width="3.85546875" customWidth="1"/>
    <col min="13064" max="13064" width="4.42578125" customWidth="1"/>
    <col min="13065" max="13065" width="4.5703125" customWidth="1"/>
    <col min="13066" max="13066" width="4.7109375" customWidth="1"/>
    <col min="13067" max="13067" width="4.85546875" customWidth="1"/>
    <col min="13068" max="13068" width="4.7109375" customWidth="1"/>
    <col min="13069" max="13069" width="5.140625" customWidth="1"/>
    <col min="13070" max="13070" width="4.5703125" customWidth="1"/>
    <col min="13071" max="13071" width="5.140625" customWidth="1"/>
    <col min="13072" max="13072" width="4.42578125" customWidth="1"/>
    <col min="13073" max="13073" width="5" customWidth="1"/>
    <col min="13074" max="13074" width="4.5703125" customWidth="1"/>
    <col min="13075" max="13075" width="4.7109375" customWidth="1"/>
    <col min="13076" max="13076" width="3.85546875" customWidth="1"/>
    <col min="13077" max="13078" width="5.28515625" customWidth="1"/>
    <col min="13079" max="13090" width="8.85546875" customWidth="1"/>
    <col min="13091" max="13091" width="4.140625" customWidth="1"/>
    <col min="13092" max="13092" width="4.28515625" customWidth="1"/>
    <col min="13093" max="13093" width="5.28515625" customWidth="1"/>
    <col min="13094" max="13094" width="4.42578125" customWidth="1"/>
    <col min="13095" max="13095" width="4.7109375" customWidth="1"/>
    <col min="13096" max="13096" width="5" customWidth="1"/>
    <col min="13097" max="13097" width="5.28515625" customWidth="1"/>
    <col min="13098" max="13098" width="5.140625" customWidth="1"/>
    <col min="13099" max="13099" width="5.28515625" customWidth="1"/>
    <col min="13100" max="13100" width="5.42578125" customWidth="1"/>
    <col min="13101" max="13101" width="5.140625" customWidth="1"/>
    <col min="13102" max="13102" width="5.42578125" customWidth="1"/>
    <col min="13103" max="13126" width="5" customWidth="1"/>
    <col min="13127" max="13127" width="6.28515625" customWidth="1"/>
    <col min="13128" max="13128" width="6.42578125" customWidth="1"/>
    <col min="13293" max="13293" width="3.85546875" customWidth="1"/>
    <col min="13294" max="13294" width="25.85546875" customWidth="1"/>
    <col min="13295" max="13296" width="4.28515625" customWidth="1"/>
    <col min="13297" max="13297" width="4.7109375" customWidth="1"/>
    <col min="13298" max="13298" width="4.85546875" customWidth="1"/>
    <col min="13299" max="13299" width="4.28515625" customWidth="1"/>
    <col min="13300" max="13300" width="4.5703125" customWidth="1"/>
    <col min="13301" max="13301" width="4.85546875" customWidth="1"/>
    <col min="13302" max="13302" width="4.7109375" customWidth="1"/>
    <col min="13303" max="13303" width="4.85546875" customWidth="1"/>
    <col min="13304" max="13304" width="3.140625" customWidth="1"/>
    <col min="13305" max="13305" width="5.28515625" customWidth="1"/>
    <col min="13306" max="13306" width="4.42578125" customWidth="1"/>
    <col min="13307" max="13307" width="4.28515625" customWidth="1"/>
    <col min="13308" max="13308" width="4.42578125" customWidth="1"/>
    <col min="13309" max="13309" width="3.7109375" customWidth="1"/>
    <col min="13310" max="13310" width="5" customWidth="1"/>
    <col min="13311" max="13311" width="4.5703125" customWidth="1"/>
    <col min="13312" max="13312" width="4.42578125" customWidth="1"/>
    <col min="13313" max="13313" width="4.140625" customWidth="1"/>
    <col min="13314" max="13315" width="4.7109375" customWidth="1"/>
    <col min="13316" max="13317" width="4.42578125" customWidth="1"/>
    <col min="13318" max="13318" width="4.85546875" customWidth="1"/>
    <col min="13319" max="13319" width="3.85546875" customWidth="1"/>
    <col min="13320" max="13320" width="4.42578125" customWidth="1"/>
    <col min="13321" max="13321" width="4.5703125" customWidth="1"/>
    <col min="13322" max="13322" width="4.7109375" customWidth="1"/>
    <col min="13323" max="13323" width="4.85546875" customWidth="1"/>
    <col min="13324" max="13324" width="4.7109375" customWidth="1"/>
    <col min="13325" max="13325" width="5.140625" customWidth="1"/>
    <col min="13326" max="13326" width="4.5703125" customWidth="1"/>
    <col min="13327" max="13327" width="5.140625" customWidth="1"/>
    <col min="13328" max="13328" width="4.42578125" customWidth="1"/>
    <col min="13329" max="13329" width="5" customWidth="1"/>
    <col min="13330" max="13330" width="4.5703125" customWidth="1"/>
    <col min="13331" max="13331" width="4.7109375" customWidth="1"/>
    <col min="13332" max="13332" width="3.85546875" customWidth="1"/>
    <col min="13333" max="13334" width="5.28515625" customWidth="1"/>
    <col min="13335" max="13346" width="8.85546875" customWidth="1"/>
    <col min="13347" max="13347" width="4.140625" customWidth="1"/>
    <col min="13348" max="13348" width="4.28515625" customWidth="1"/>
    <col min="13349" max="13349" width="5.28515625" customWidth="1"/>
    <col min="13350" max="13350" width="4.42578125" customWidth="1"/>
    <col min="13351" max="13351" width="4.7109375" customWidth="1"/>
    <col min="13352" max="13352" width="5" customWidth="1"/>
    <col min="13353" max="13353" width="5.28515625" customWidth="1"/>
    <col min="13354" max="13354" width="5.140625" customWidth="1"/>
    <col min="13355" max="13355" width="5.28515625" customWidth="1"/>
    <col min="13356" max="13356" width="5.42578125" customWidth="1"/>
    <col min="13357" max="13357" width="5.140625" customWidth="1"/>
    <col min="13358" max="13358" width="5.42578125" customWidth="1"/>
    <col min="13359" max="13382" width="5" customWidth="1"/>
    <col min="13383" max="13383" width="6.28515625" customWidth="1"/>
    <col min="13384" max="13384" width="6.42578125" customWidth="1"/>
    <col min="13549" max="13549" width="3.85546875" customWidth="1"/>
    <col min="13550" max="13550" width="25.85546875" customWidth="1"/>
    <col min="13551" max="13552" width="4.28515625" customWidth="1"/>
    <col min="13553" max="13553" width="4.7109375" customWidth="1"/>
    <col min="13554" max="13554" width="4.85546875" customWidth="1"/>
    <col min="13555" max="13555" width="4.28515625" customWidth="1"/>
    <col min="13556" max="13556" width="4.5703125" customWidth="1"/>
    <col min="13557" max="13557" width="4.85546875" customWidth="1"/>
    <col min="13558" max="13558" width="4.7109375" customWidth="1"/>
    <col min="13559" max="13559" width="4.85546875" customWidth="1"/>
    <col min="13560" max="13560" width="3.140625" customWidth="1"/>
    <col min="13561" max="13561" width="5.28515625" customWidth="1"/>
    <col min="13562" max="13562" width="4.42578125" customWidth="1"/>
    <col min="13563" max="13563" width="4.28515625" customWidth="1"/>
    <col min="13564" max="13564" width="4.42578125" customWidth="1"/>
    <col min="13565" max="13565" width="3.7109375" customWidth="1"/>
    <col min="13566" max="13566" width="5" customWidth="1"/>
    <col min="13567" max="13567" width="4.5703125" customWidth="1"/>
    <col min="13568" max="13568" width="4.42578125" customWidth="1"/>
    <col min="13569" max="13569" width="4.140625" customWidth="1"/>
    <col min="13570" max="13571" width="4.7109375" customWidth="1"/>
    <col min="13572" max="13573" width="4.42578125" customWidth="1"/>
    <col min="13574" max="13574" width="4.85546875" customWidth="1"/>
    <col min="13575" max="13575" width="3.85546875" customWidth="1"/>
    <col min="13576" max="13576" width="4.42578125" customWidth="1"/>
    <col min="13577" max="13577" width="4.5703125" customWidth="1"/>
    <col min="13578" max="13578" width="4.7109375" customWidth="1"/>
    <col min="13579" max="13579" width="4.85546875" customWidth="1"/>
    <col min="13580" max="13580" width="4.7109375" customWidth="1"/>
    <col min="13581" max="13581" width="5.140625" customWidth="1"/>
    <col min="13582" max="13582" width="4.5703125" customWidth="1"/>
    <col min="13583" max="13583" width="5.140625" customWidth="1"/>
    <col min="13584" max="13584" width="4.42578125" customWidth="1"/>
    <col min="13585" max="13585" width="5" customWidth="1"/>
    <col min="13586" max="13586" width="4.5703125" customWidth="1"/>
    <col min="13587" max="13587" width="4.7109375" customWidth="1"/>
    <col min="13588" max="13588" width="3.85546875" customWidth="1"/>
    <col min="13589" max="13590" width="5.28515625" customWidth="1"/>
    <col min="13591" max="13602" width="8.85546875" customWidth="1"/>
    <col min="13603" max="13603" width="4.140625" customWidth="1"/>
    <col min="13604" max="13604" width="4.28515625" customWidth="1"/>
    <col min="13605" max="13605" width="5.28515625" customWidth="1"/>
    <col min="13606" max="13606" width="4.42578125" customWidth="1"/>
    <col min="13607" max="13607" width="4.7109375" customWidth="1"/>
    <col min="13608" max="13608" width="5" customWidth="1"/>
    <col min="13609" max="13609" width="5.28515625" customWidth="1"/>
    <col min="13610" max="13610" width="5.140625" customWidth="1"/>
    <col min="13611" max="13611" width="5.28515625" customWidth="1"/>
    <col min="13612" max="13612" width="5.42578125" customWidth="1"/>
    <col min="13613" max="13613" width="5.140625" customWidth="1"/>
    <col min="13614" max="13614" width="5.42578125" customWidth="1"/>
    <col min="13615" max="13638" width="5" customWidth="1"/>
    <col min="13639" max="13639" width="6.28515625" customWidth="1"/>
    <col min="13640" max="13640" width="6.42578125" customWidth="1"/>
    <col min="13805" max="13805" width="3.85546875" customWidth="1"/>
    <col min="13806" max="13806" width="25.85546875" customWidth="1"/>
    <col min="13807" max="13808" width="4.28515625" customWidth="1"/>
    <col min="13809" max="13809" width="4.7109375" customWidth="1"/>
    <col min="13810" max="13810" width="4.85546875" customWidth="1"/>
    <col min="13811" max="13811" width="4.28515625" customWidth="1"/>
    <col min="13812" max="13812" width="4.5703125" customWidth="1"/>
    <col min="13813" max="13813" width="4.85546875" customWidth="1"/>
    <col min="13814" max="13814" width="4.7109375" customWidth="1"/>
    <col min="13815" max="13815" width="4.85546875" customWidth="1"/>
    <col min="13816" max="13816" width="3.140625" customWidth="1"/>
    <col min="13817" max="13817" width="5.28515625" customWidth="1"/>
    <col min="13818" max="13818" width="4.42578125" customWidth="1"/>
    <col min="13819" max="13819" width="4.28515625" customWidth="1"/>
    <col min="13820" max="13820" width="4.42578125" customWidth="1"/>
    <col min="13821" max="13821" width="3.7109375" customWidth="1"/>
    <col min="13822" max="13822" width="5" customWidth="1"/>
    <col min="13823" max="13823" width="4.5703125" customWidth="1"/>
    <col min="13824" max="13824" width="4.42578125" customWidth="1"/>
    <col min="13825" max="13825" width="4.140625" customWidth="1"/>
    <col min="13826" max="13827" width="4.7109375" customWidth="1"/>
    <col min="13828" max="13829" width="4.42578125" customWidth="1"/>
    <col min="13830" max="13830" width="4.85546875" customWidth="1"/>
    <col min="13831" max="13831" width="3.85546875" customWidth="1"/>
    <col min="13832" max="13832" width="4.42578125" customWidth="1"/>
    <col min="13833" max="13833" width="4.5703125" customWidth="1"/>
    <col min="13834" max="13834" width="4.7109375" customWidth="1"/>
    <col min="13835" max="13835" width="4.85546875" customWidth="1"/>
    <col min="13836" max="13836" width="4.7109375" customWidth="1"/>
    <col min="13837" max="13837" width="5.140625" customWidth="1"/>
    <col min="13838" max="13838" width="4.5703125" customWidth="1"/>
    <col min="13839" max="13839" width="5.140625" customWidth="1"/>
    <col min="13840" max="13840" width="4.42578125" customWidth="1"/>
    <col min="13841" max="13841" width="5" customWidth="1"/>
    <col min="13842" max="13842" width="4.5703125" customWidth="1"/>
    <col min="13843" max="13843" width="4.7109375" customWidth="1"/>
    <col min="13844" max="13844" width="3.85546875" customWidth="1"/>
    <col min="13845" max="13846" width="5.28515625" customWidth="1"/>
    <col min="13847" max="13858" width="8.85546875" customWidth="1"/>
    <col min="13859" max="13859" width="4.140625" customWidth="1"/>
    <col min="13860" max="13860" width="4.28515625" customWidth="1"/>
    <col min="13861" max="13861" width="5.28515625" customWidth="1"/>
    <col min="13862" max="13862" width="4.42578125" customWidth="1"/>
    <col min="13863" max="13863" width="4.7109375" customWidth="1"/>
    <col min="13864" max="13864" width="5" customWidth="1"/>
    <col min="13865" max="13865" width="5.28515625" customWidth="1"/>
    <col min="13866" max="13866" width="5.140625" customWidth="1"/>
    <col min="13867" max="13867" width="5.28515625" customWidth="1"/>
    <col min="13868" max="13868" width="5.42578125" customWidth="1"/>
    <col min="13869" max="13869" width="5.140625" customWidth="1"/>
    <col min="13870" max="13870" width="5.42578125" customWidth="1"/>
    <col min="13871" max="13894" width="5" customWidth="1"/>
    <col min="13895" max="13895" width="6.28515625" customWidth="1"/>
    <col min="13896" max="13896" width="6.42578125" customWidth="1"/>
    <col min="14061" max="14061" width="3.85546875" customWidth="1"/>
    <col min="14062" max="14062" width="25.85546875" customWidth="1"/>
    <col min="14063" max="14064" width="4.28515625" customWidth="1"/>
    <col min="14065" max="14065" width="4.7109375" customWidth="1"/>
    <col min="14066" max="14066" width="4.85546875" customWidth="1"/>
    <col min="14067" max="14067" width="4.28515625" customWidth="1"/>
    <col min="14068" max="14068" width="4.5703125" customWidth="1"/>
    <col min="14069" max="14069" width="4.85546875" customWidth="1"/>
    <col min="14070" max="14070" width="4.7109375" customWidth="1"/>
    <col min="14071" max="14071" width="4.85546875" customWidth="1"/>
    <col min="14072" max="14072" width="3.140625" customWidth="1"/>
    <col min="14073" max="14073" width="5.28515625" customWidth="1"/>
    <col min="14074" max="14074" width="4.42578125" customWidth="1"/>
    <col min="14075" max="14075" width="4.28515625" customWidth="1"/>
    <col min="14076" max="14076" width="4.42578125" customWidth="1"/>
    <col min="14077" max="14077" width="3.7109375" customWidth="1"/>
    <col min="14078" max="14078" width="5" customWidth="1"/>
    <col min="14079" max="14079" width="4.5703125" customWidth="1"/>
    <col min="14080" max="14080" width="4.42578125" customWidth="1"/>
    <col min="14081" max="14081" width="4.140625" customWidth="1"/>
    <col min="14082" max="14083" width="4.7109375" customWidth="1"/>
    <col min="14084" max="14085" width="4.42578125" customWidth="1"/>
    <col min="14086" max="14086" width="4.85546875" customWidth="1"/>
    <col min="14087" max="14087" width="3.85546875" customWidth="1"/>
    <col min="14088" max="14088" width="4.42578125" customWidth="1"/>
    <col min="14089" max="14089" width="4.5703125" customWidth="1"/>
    <col min="14090" max="14090" width="4.7109375" customWidth="1"/>
    <col min="14091" max="14091" width="4.85546875" customWidth="1"/>
    <col min="14092" max="14092" width="4.7109375" customWidth="1"/>
    <col min="14093" max="14093" width="5.140625" customWidth="1"/>
    <col min="14094" max="14094" width="4.5703125" customWidth="1"/>
    <col min="14095" max="14095" width="5.140625" customWidth="1"/>
    <col min="14096" max="14096" width="4.42578125" customWidth="1"/>
    <col min="14097" max="14097" width="5" customWidth="1"/>
    <col min="14098" max="14098" width="4.5703125" customWidth="1"/>
    <col min="14099" max="14099" width="4.7109375" customWidth="1"/>
    <col min="14100" max="14100" width="3.85546875" customWidth="1"/>
    <col min="14101" max="14102" width="5.28515625" customWidth="1"/>
    <col min="14103" max="14114" width="8.85546875" customWidth="1"/>
    <col min="14115" max="14115" width="4.140625" customWidth="1"/>
    <col min="14116" max="14116" width="4.28515625" customWidth="1"/>
    <col min="14117" max="14117" width="5.28515625" customWidth="1"/>
    <col min="14118" max="14118" width="4.42578125" customWidth="1"/>
    <col min="14119" max="14119" width="4.7109375" customWidth="1"/>
    <col min="14120" max="14120" width="5" customWidth="1"/>
    <col min="14121" max="14121" width="5.28515625" customWidth="1"/>
    <col min="14122" max="14122" width="5.140625" customWidth="1"/>
    <col min="14123" max="14123" width="5.28515625" customWidth="1"/>
    <col min="14124" max="14124" width="5.42578125" customWidth="1"/>
    <col min="14125" max="14125" width="5.140625" customWidth="1"/>
    <col min="14126" max="14126" width="5.42578125" customWidth="1"/>
    <col min="14127" max="14150" width="5" customWidth="1"/>
    <col min="14151" max="14151" width="6.28515625" customWidth="1"/>
    <col min="14152" max="14152" width="6.42578125" customWidth="1"/>
    <col min="14317" max="14317" width="3.85546875" customWidth="1"/>
    <col min="14318" max="14318" width="25.85546875" customWidth="1"/>
    <col min="14319" max="14320" width="4.28515625" customWidth="1"/>
    <col min="14321" max="14321" width="4.7109375" customWidth="1"/>
    <col min="14322" max="14322" width="4.85546875" customWidth="1"/>
    <col min="14323" max="14323" width="4.28515625" customWidth="1"/>
    <col min="14324" max="14324" width="4.5703125" customWidth="1"/>
    <col min="14325" max="14325" width="4.85546875" customWidth="1"/>
    <col min="14326" max="14326" width="4.7109375" customWidth="1"/>
    <col min="14327" max="14327" width="4.85546875" customWidth="1"/>
    <col min="14328" max="14328" width="3.140625" customWidth="1"/>
    <col min="14329" max="14329" width="5.28515625" customWidth="1"/>
    <col min="14330" max="14330" width="4.42578125" customWidth="1"/>
    <col min="14331" max="14331" width="4.28515625" customWidth="1"/>
    <col min="14332" max="14332" width="4.42578125" customWidth="1"/>
    <col min="14333" max="14333" width="3.7109375" customWidth="1"/>
    <col min="14334" max="14334" width="5" customWidth="1"/>
    <col min="14335" max="14335" width="4.5703125" customWidth="1"/>
    <col min="14336" max="14336" width="4.42578125" customWidth="1"/>
    <col min="14337" max="14337" width="4.140625" customWidth="1"/>
    <col min="14338" max="14339" width="4.7109375" customWidth="1"/>
    <col min="14340" max="14341" width="4.42578125" customWidth="1"/>
    <col min="14342" max="14342" width="4.85546875" customWidth="1"/>
    <col min="14343" max="14343" width="3.85546875" customWidth="1"/>
    <col min="14344" max="14344" width="4.42578125" customWidth="1"/>
    <col min="14345" max="14345" width="4.5703125" customWidth="1"/>
    <col min="14346" max="14346" width="4.7109375" customWidth="1"/>
    <col min="14347" max="14347" width="4.85546875" customWidth="1"/>
    <col min="14348" max="14348" width="4.7109375" customWidth="1"/>
    <col min="14349" max="14349" width="5.140625" customWidth="1"/>
    <col min="14350" max="14350" width="4.5703125" customWidth="1"/>
    <col min="14351" max="14351" width="5.140625" customWidth="1"/>
    <col min="14352" max="14352" width="4.42578125" customWidth="1"/>
    <col min="14353" max="14353" width="5" customWidth="1"/>
    <col min="14354" max="14354" width="4.5703125" customWidth="1"/>
    <col min="14355" max="14355" width="4.7109375" customWidth="1"/>
    <col min="14356" max="14356" width="3.85546875" customWidth="1"/>
    <col min="14357" max="14358" width="5.28515625" customWidth="1"/>
    <col min="14359" max="14370" width="8.85546875" customWidth="1"/>
    <col min="14371" max="14371" width="4.140625" customWidth="1"/>
    <col min="14372" max="14372" width="4.28515625" customWidth="1"/>
    <col min="14373" max="14373" width="5.28515625" customWidth="1"/>
    <col min="14374" max="14374" width="4.42578125" customWidth="1"/>
    <col min="14375" max="14375" width="4.7109375" customWidth="1"/>
    <col min="14376" max="14376" width="5" customWidth="1"/>
    <col min="14377" max="14377" width="5.28515625" customWidth="1"/>
    <col min="14378" max="14378" width="5.140625" customWidth="1"/>
    <col min="14379" max="14379" width="5.28515625" customWidth="1"/>
    <col min="14380" max="14380" width="5.42578125" customWidth="1"/>
    <col min="14381" max="14381" width="5.140625" customWidth="1"/>
    <col min="14382" max="14382" width="5.42578125" customWidth="1"/>
    <col min="14383" max="14406" width="5" customWidth="1"/>
    <col min="14407" max="14407" width="6.28515625" customWidth="1"/>
    <col min="14408" max="14408" width="6.42578125" customWidth="1"/>
    <col min="14573" max="14573" width="3.85546875" customWidth="1"/>
    <col min="14574" max="14574" width="25.85546875" customWidth="1"/>
    <col min="14575" max="14576" width="4.28515625" customWidth="1"/>
    <col min="14577" max="14577" width="4.7109375" customWidth="1"/>
    <col min="14578" max="14578" width="4.85546875" customWidth="1"/>
    <col min="14579" max="14579" width="4.28515625" customWidth="1"/>
    <col min="14580" max="14580" width="4.5703125" customWidth="1"/>
    <col min="14581" max="14581" width="4.85546875" customWidth="1"/>
    <col min="14582" max="14582" width="4.7109375" customWidth="1"/>
    <col min="14583" max="14583" width="4.85546875" customWidth="1"/>
    <col min="14584" max="14584" width="3.140625" customWidth="1"/>
    <col min="14585" max="14585" width="5.28515625" customWidth="1"/>
    <col min="14586" max="14586" width="4.42578125" customWidth="1"/>
    <col min="14587" max="14587" width="4.28515625" customWidth="1"/>
    <col min="14588" max="14588" width="4.42578125" customWidth="1"/>
    <col min="14589" max="14589" width="3.7109375" customWidth="1"/>
    <col min="14590" max="14590" width="5" customWidth="1"/>
    <col min="14591" max="14591" width="4.5703125" customWidth="1"/>
    <col min="14592" max="14592" width="4.42578125" customWidth="1"/>
    <col min="14593" max="14593" width="4.140625" customWidth="1"/>
    <col min="14594" max="14595" width="4.7109375" customWidth="1"/>
    <col min="14596" max="14597" width="4.42578125" customWidth="1"/>
    <col min="14598" max="14598" width="4.85546875" customWidth="1"/>
    <col min="14599" max="14599" width="3.85546875" customWidth="1"/>
    <col min="14600" max="14600" width="4.42578125" customWidth="1"/>
    <col min="14601" max="14601" width="4.5703125" customWidth="1"/>
    <col min="14602" max="14602" width="4.7109375" customWidth="1"/>
    <col min="14603" max="14603" width="4.85546875" customWidth="1"/>
    <col min="14604" max="14604" width="4.7109375" customWidth="1"/>
    <col min="14605" max="14605" width="5.140625" customWidth="1"/>
    <col min="14606" max="14606" width="4.5703125" customWidth="1"/>
    <col min="14607" max="14607" width="5.140625" customWidth="1"/>
    <col min="14608" max="14608" width="4.42578125" customWidth="1"/>
    <col min="14609" max="14609" width="5" customWidth="1"/>
    <col min="14610" max="14610" width="4.5703125" customWidth="1"/>
    <col min="14611" max="14611" width="4.7109375" customWidth="1"/>
    <col min="14612" max="14612" width="3.85546875" customWidth="1"/>
    <col min="14613" max="14614" width="5.28515625" customWidth="1"/>
    <col min="14615" max="14626" width="8.85546875" customWidth="1"/>
    <col min="14627" max="14627" width="4.140625" customWidth="1"/>
    <col min="14628" max="14628" width="4.28515625" customWidth="1"/>
    <col min="14629" max="14629" width="5.28515625" customWidth="1"/>
    <col min="14630" max="14630" width="4.42578125" customWidth="1"/>
    <col min="14631" max="14631" width="4.7109375" customWidth="1"/>
    <col min="14632" max="14632" width="5" customWidth="1"/>
    <col min="14633" max="14633" width="5.28515625" customWidth="1"/>
    <col min="14634" max="14634" width="5.140625" customWidth="1"/>
    <col min="14635" max="14635" width="5.28515625" customWidth="1"/>
    <col min="14636" max="14636" width="5.42578125" customWidth="1"/>
    <col min="14637" max="14637" width="5.140625" customWidth="1"/>
    <col min="14638" max="14638" width="5.42578125" customWidth="1"/>
    <col min="14639" max="14662" width="5" customWidth="1"/>
    <col min="14663" max="14663" width="6.28515625" customWidth="1"/>
    <col min="14664" max="14664" width="6.42578125" customWidth="1"/>
    <col min="14829" max="14829" width="3.85546875" customWidth="1"/>
    <col min="14830" max="14830" width="25.85546875" customWidth="1"/>
    <col min="14831" max="14832" width="4.28515625" customWidth="1"/>
    <col min="14833" max="14833" width="4.7109375" customWidth="1"/>
    <col min="14834" max="14834" width="4.85546875" customWidth="1"/>
    <col min="14835" max="14835" width="4.28515625" customWidth="1"/>
    <col min="14836" max="14836" width="4.5703125" customWidth="1"/>
    <col min="14837" max="14837" width="4.85546875" customWidth="1"/>
    <col min="14838" max="14838" width="4.7109375" customWidth="1"/>
    <col min="14839" max="14839" width="4.85546875" customWidth="1"/>
    <col min="14840" max="14840" width="3.140625" customWidth="1"/>
    <col min="14841" max="14841" width="5.28515625" customWidth="1"/>
    <col min="14842" max="14842" width="4.42578125" customWidth="1"/>
    <col min="14843" max="14843" width="4.28515625" customWidth="1"/>
    <col min="14844" max="14844" width="4.42578125" customWidth="1"/>
    <col min="14845" max="14845" width="3.7109375" customWidth="1"/>
    <col min="14846" max="14846" width="5" customWidth="1"/>
    <col min="14847" max="14847" width="4.5703125" customWidth="1"/>
    <col min="14848" max="14848" width="4.42578125" customWidth="1"/>
    <col min="14849" max="14849" width="4.140625" customWidth="1"/>
    <col min="14850" max="14851" width="4.7109375" customWidth="1"/>
    <col min="14852" max="14853" width="4.42578125" customWidth="1"/>
    <col min="14854" max="14854" width="4.85546875" customWidth="1"/>
    <col min="14855" max="14855" width="3.85546875" customWidth="1"/>
    <col min="14856" max="14856" width="4.42578125" customWidth="1"/>
    <col min="14857" max="14857" width="4.5703125" customWidth="1"/>
    <col min="14858" max="14858" width="4.7109375" customWidth="1"/>
    <col min="14859" max="14859" width="4.85546875" customWidth="1"/>
    <col min="14860" max="14860" width="4.7109375" customWidth="1"/>
    <col min="14861" max="14861" width="5.140625" customWidth="1"/>
    <col min="14862" max="14862" width="4.5703125" customWidth="1"/>
    <col min="14863" max="14863" width="5.140625" customWidth="1"/>
    <col min="14864" max="14864" width="4.42578125" customWidth="1"/>
    <col min="14865" max="14865" width="5" customWidth="1"/>
    <col min="14866" max="14866" width="4.5703125" customWidth="1"/>
    <col min="14867" max="14867" width="4.7109375" customWidth="1"/>
    <col min="14868" max="14868" width="3.85546875" customWidth="1"/>
    <col min="14869" max="14870" width="5.28515625" customWidth="1"/>
    <col min="14871" max="14882" width="8.85546875" customWidth="1"/>
    <col min="14883" max="14883" width="4.140625" customWidth="1"/>
    <col min="14884" max="14884" width="4.28515625" customWidth="1"/>
    <col min="14885" max="14885" width="5.28515625" customWidth="1"/>
    <col min="14886" max="14886" width="4.42578125" customWidth="1"/>
    <col min="14887" max="14887" width="4.7109375" customWidth="1"/>
    <col min="14888" max="14888" width="5" customWidth="1"/>
    <col min="14889" max="14889" width="5.28515625" customWidth="1"/>
    <col min="14890" max="14890" width="5.140625" customWidth="1"/>
    <col min="14891" max="14891" width="5.28515625" customWidth="1"/>
    <col min="14892" max="14892" width="5.42578125" customWidth="1"/>
    <col min="14893" max="14893" width="5.140625" customWidth="1"/>
    <col min="14894" max="14894" width="5.42578125" customWidth="1"/>
    <col min="14895" max="14918" width="5" customWidth="1"/>
    <col min="14919" max="14919" width="6.28515625" customWidth="1"/>
    <col min="14920" max="14920" width="6.42578125" customWidth="1"/>
    <col min="15085" max="15085" width="3.85546875" customWidth="1"/>
    <col min="15086" max="15086" width="25.85546875" customWidth="1"/>
    <col min="15087" max="15088" width="4.28515625" customWidth="1"/>
    <col min="15089" max="15089" width="4.7109375" customWidth="1"/>
    <col min="15090" max="15090" width="4.85546875" customWidth="1"/>
    <col min="15091" max="15091" width="4.28515625" customWidth="1"/>
    <col min="15092" max="15092" width="4.5703125" customWidth="1"/>
    <col min="15093" max="15093" width="4.85546875" customWidth="1"/>
    <col min="15094" max="15094" width="4.7109375" customWidth="1"/>
    <col min="15095" max="15095" width="4.85546875" customWidth="1"/>
    <col min="15096" max="15096" width="3.140625" customWidth="1"/>
    <col min="15097" max="15097" width="5.28515625" customWidth="1"/>
    <col min="15098" max="15098" width="4.42578125" customWidth="1"/>
    <col min="15099" max="15099" width="4.28515625" customWidth="1"/>
    <col min="15100" max="15100" width="4.42578125" customWidth="1"/>
    <col min="15101" max="15101" width="3.7109375" customWidth="1"/>
    <col min="15102" max="15102" width="5" customWidth="1"/>
    <col min="15103" max="15103" width="4.5703125" customWidth="1"/>
    <col min="15104" max="15104" width="4.42578125" customWidth="1"/>
    <col min="15105" max="15105" width="4.140625" customWidth="1"/>
    <col min="15106" max="15107" width="4.7109375" customWidth="1"/>
    <col min="15108" max="15109" width="4.42578125" customWidth="1"/>
    <col min="15110" max="15110" width="4.85546875" customWidth="1"/>
    <col min="15111" max="15111" width="3.85546875" customWidth="1"/>
    <col min="15112" max="15112" width="4.42578125" customWidth="1"/>
    <col min="15113" max="15113" width="4.5703125" customWidth="1"/>
    <col min="15114" max="15114" width="4.7109375" customWidth="1"/>
    <col min="15115" max="15115" width="4.85546875" customWidth="1"/>
    <col min="15116" max="15116" width="4.7109375" customWidth="1"/>
    <col min="15117" max="15117" width="5.140625" customWidth="1"/>
    <col min="15118" max="15118" width="4.5703125" customWidth="1"/>
    <col min="15119" max="15119" width="5.140625" customWidth="1"/>
    <col min="15120" max="15120" width="4.42578125" customWidth="1"/>
    <col min="15121" max="15121" width="5" customWidth="1"/>
    <col min="15122" max="15122" width="4.5703125" customWidth="1"/>
    <col min="15123" max="15123" width="4.7109375" customWidth="1"/>
    <col min="15124" max="15124" width="3.85546875" customWidth="1"/>
    <col min="15125" max="15126" width="5.28515625" customWidth="1"/>
    <col min="15127" max="15138" width="8.85546875" customWidth="1"/>
    <col min="15139" max="15139" width="4.140625" customWidth="1"/>
    <col min="15140" max="15140" width="4.28515625" customWidth="1"/>
    <col min="15141" max="15141" width="5.28515625" customWidth="1"/>
    <col min="15142" max="15142" width="4.42578125" customWidth="1"/>
    <col min="15143" max="15143" width="4.7109375" customWidth="1"/>
    <col min="15144" max="15144" width="5" customWidth="1"/>
    <col min="15145" max="15145" width="5.28515625" customWidth="1"/>
    <col min="15146" max="15146" width="5.140625" customWidth="1"/>
    <col min="15147" max="15147" width="5.28515625" customWidth="1"/>
    <col min="15148" max="15148" width="5.42578125" customWidth="1"/>
    <col min="15149" max="15149" width="5.140625" customWidth="1"/>
    <col min="15150" max="15150" width="5.42578125" customWidth="1"/>
    <col min="15151" max="15174" width="5" customWidth="1"/>
    <col min="15175" max="15175" width="6.28515625" customWidth="1"/>
    <col min="15176" max="15176" width="6.42578125" customWidth="1"/>
    <col min="15341" max="15341" width="3.85546875" customWidth="1"/>
    <col min="15342" max="15342" width="25.85546875" customWidth="1"/>
    <col min="15343" max="15344" width="4.28515625" customWidth="1"/>
    <col min="15345" max="15345" width="4.7109375" customWidth="1"/>
    <col min="15346" max="15346" width="4.85546875" customWidth="1"/>
    <col min="15347" max="15347" width="4.28515625" customWidth="1"/>
    <col min="15348" max="15348" width="4.5703125" customWidth="1"/>
    <col min="15349" max="15349" width="4.85546875" customWidth="1"/>
    <col min="15350" max="15350" width="4.7109375" customWidth="1"/>
    <col min="15351" max="15351" width="4.85546875" customWidth="1"/>
    <col min="15352" max="15352" width="3.140625" customWidth="1"/>
    <col min="15353" max="15353" width="5.28515625" customWidth="1"/>
    <col min="15354" max="15354" width="4.42578125" customWidth="1"/>
    <col min="15355" max="15355" width="4.28515625" customWidth="1"/>
    <col min="15356" max="15356" width="4.42578125" customWidth="1"/>
    <col min="15357" max="15357" width="3.7109375" customWidth="1"/>
    <col min="15358" max="15358" width="5" customWidth="1"/>
    <col min="15359" max="15359" width="4.5703125" customWidth="1"/>
    <col min="15360" max="15360" width="4.42578125" customWidth="1"/>
    <col min="15361" max="15361" width="4.140625" customWidth="1"/>
    <col min="15362" max="15363" width="4.7109375" customWidth="1"/>
    <col min="15364" max="15365" width="4.42578125" customWidth="1"/>
    <col min="15366" max="15366" width="4.85546875" customWidth="1"/>
    <col min="15367" max="15367" width="3.85546875" customWidth="1"/>
    <col min="15368" max="15368" width="4.42578125" customWidth="1"/>
    <col min="15369" max="15369" width="4.5703125" customWidth="1"/>
    <col min="15370" max="15370" width="4.7109375" customWidth="1"/>
    <col min="15371" max="15371" width="4.85546875" customWidth="1"/>
    <col min="15372" max="15372" width="4.7109375" customWidth="1"/>
    <col min="15373" max="15373" width="5.140625" customWidth="1"/>
    <col min="15374" max="15374" width="4.5703125" customWidth="1"/>
    <col min="15375" max="15375" width="5.140625" customWidth="1"/>
    <col min="15376" max="15376" width="4.42578125" customWidth="1"/>
    <col min="15377" max="15377" width="5" customWidth="1"/>
    <col min="15378" max="15378" width="4.5703125" customWidth="1"/>
    <col min="15379" max="15379" width="4.7109375" customWidth="1"/>
    <col min="15380" max="15380" width="3.85546875" customWidth="1"/>
    <col min="15381" max="15382" width="5.28515625" customWidth="1"/>
    <col min="15383" max="15394" width="8.85546875" customWidth="1"/>
    <col min="15395" max="15395" width="4.140625" customWidth="1"/>
    <col min="15396" max="15396" width="4.28515625" customWidth="1"/>
    <col min="15397" max="15397" width="5.28515625" customWidth="1"/>
    <col min="15398" max="15398" width="4.42578125" customWidth="1"/>
    <col min="15399" max="15399" width="4.7109375" customWidth="1"/>
    <col min="15400" max="15400" width="5" customWidth="1"/>
    <col min="15401" max="15401" width="5.28515625" customWidth="1"/>
    <col min="15402" max="15402" width="5.140625" customWidth="1"/>
    <col min="15403" max="15403" width="5.28515625" customWidth="1"/>
    <col min="15404" max="15404" width="5.42578125" customWidth="1"/>
    <col min="15405" max="15405" width="5.140625" customWidth="1"/>
    <col min="15406" max="15406" width="5.42578125" customWidth="1"/>
    <col min="15407" max="15430" width="5" customWidth="1"/>
    <col min="15431" max="15431" width="6.28515625" customWidth="1"/>
    <col min="15432" max="15432" width="6.42578125" customWidth="1"/>
    <col min="15597" max="15597" width="3.85546875" customWidth="1"/>
    <col min="15598" max="15598" width="25.85546875" customWidth="1"/>
    <col min="15599" max="15600" width="4.28515625" customWidth="1"/>
    <col min="15601" max="15601" width="4.7109375" customWidth="1"/>
    <col min="15602" max="15602" width="4.85546875" customWidth="1"/>
    <col min="15603" max="15603" width="4.28515625" customWidth="1"/>
    <col min="15604" max="15604" width="4.5703125" customWidth="1"/>
    <col min="15605" max="15605" width="4.85546875" customWidth="1"/>
    <col min="15606" max="15606" width="4.7109375" customWidth="1"/>
    <col min="15607" max="15607" width="4.85546875" customWidth="1"/>
    <col min="15608" max="15608" width="3.140625" customWidth="1"/>
    <col min="15609" max="15609" width="5.28515625" customWidth="1"/>
    <col min="15610" max="15610" width="4.42578125" customWidth="1"/>
    <col min="15611" max="15611" width="4.28515625" customWidth="1"/>
    <col min="15612" max="15612" width="4.42578125" customWidth="1"/>
    <col min="15613" max="15613" width="3.7109375" customWidth="1"/>
    <col min="15614" max="15614" width="5" customWidth="1"/>
    <col min="15615" max="15615" width="4.5703125" customWidth="1"/>
    <col min="15616" max="15616" width="4.42578125" customWidth="1"/>
    <col min="15617" max="15617" width="4.140625" customWidth="1"/>
    <col min="15618" max="15619" width="4.7109375" customWidth="1"/>
    <col min="15620" max="15621" width="4.42578125" customWidth="1"/>
    <col min="15622" max="15622" width="4.85546875" customWidth="1"/>
    <col min="15623" max="15623" width="3.85546875" customWidth="1"/>
    <col min="15624" max="15624" width="4.42578125" customWidth="1"/>
    <col min="15625" max="15625" width="4.5703125" customWidth="1"/>
    <col min="15626" max="15626" width="4.7109375" customWidth="1"/>
    <col min="15627" max="15627" width="4.85546875" customWidth="1"/>
    <col min="15628" max="15628" width="4.7109375" customWidth="1"/>
    <col min="15629" max="15629" width="5.140625" customWidth="1"/>
    <col min="15630" max="15630" width="4.5703125" customWidth="1"/>
    <col min="15631" max="15631" width="5.140625" customWidth="1"/>
    <col min="15632" max="15632" width="4.42578125" customWidth="1"/>
    <col min="15633" max="15633" width="5" customWidth="1"/>
    <col min="15634" max="15634" width="4.5703125" customWidth="1"/>
    <col min="15635" max="15635" width="4.7109375" customWidth="1"/>
    <col min="15636" max="15636" width="3.85546875" customWidth="1"/>
    <col min="15637" max="15638" width="5.28515625" customWidth="1"/>
    <col min="15639" max="15650" width="8.85546875" customWidth="1"/>
    <col min="15651" max="15651" width="4.140625" customWidth="1"/>
    <col min="15652" max="15652" width="4.28515625" customWidth="1"/>
    <col min="15653" max="15653" width="5.28515625" customWidth="1"/>
    <col min="15654" max="15654" width="4.42578125" customWidth="1"/>
    <col min="15655" max="15655" width="4.7109375" customWidth="1"/>
    <col min="15656" max="15656" width="5" customWidth="1"/>
    <col min="15657" max="15657" width="5.28515625" customWidth="1"/>
    <col min="15658" max="15658" width="5.140625" customWidth="1"/>
    <col min="15659" max="15659" width="5.28515625" customWidth="1"/>
    <col min="15660" max="15660" width="5.42578125" customWidth="1"/>
    <col min="15661" max="15661" width="5.140625" customWidth="1"/>
    <col min="15662" max="15662" width="5.42578125" customWidth="1"/>
    <col min="15663" max="15686" width="5" customWidth="1"/>
    <col min="15687" max="15687" width="6.28515625" customWidth="1"/>
    <col min="15688" max="15688" width="6.42578125" customWidth="1"/>
    <col min="15853" max="15853" width="3.85546875" customWidth="1"/>
    <col min="15854" max="15854" width="25.85546875" customWidth="1"/>
    <col min="15855" max="15856" width="4.28515625" customWidth="1"/>
    <col min="15857" max="15857" width="4.7109375" customWidth="1"/>
    <col min="15858" max="15858" width="4.85546875" customWidth="1"/>
    <col min="15859" max="15859" width="4.28515625" customWidth="1"/>
    <col min="15860" max="15860" width="4.5703125" customWidth="1"/>
    <col min="15861" max="15861" width="4.85546875" customWidth="1"/>
    <col min="15862" max="15862" width="4.7109375" customWidth="1"/>
    <col min="15863" max="15863" width="4.85546875" customWidth="1"/>
    <col min="15864" max="15864" width="3.140625" customWidth="1"/>
    <col min="15865" max="15865" width="5.28515625" customWidth="1"/>
    <col min="15866" max="15866" width="4.42578125" customWidth="1"/>
    <col min="15867" max="15867" width="4.28515625" customWidth="1"/>
    <col min="15868" max="15868" width="4.42578125" customWidth="1"/>
    <col min="15869" max="15869" width="3.7109375" customWidth="1"/>
    <col min="15870" max="15870" width="5" customWidth="1"/>
    <col min="15871" max="15871" width="4.5703125" customWidth="1"/>
    <col min="15872" max="15872" width="4.42578125" customWidth="1"/>
    <col min="15873" max="15873" width="4.140625" customWidth="1"/>
    <col min="15874" max="15875" width="4.7109375" customWidth="1"/>
    <col min="15876" max="15877" width="4.42578125" customWidth="1"/>
    <col min="15878" max="15878" width="4.85546875" customWidth="1"/>
    <col min="15879" max="15879" width="3.85546875" customWidth="1"/>
    <col min="15880" max="15880" width="4.42578125" customWidth="1"/>
    <col min="15881" max="15881" width="4.5703125" customWidth="1"/>
    <col min="15882" max="15882" width="4.7109375" customWidth="1"/>
    <col min="15883" max="15883" width="4.85546875" customWidth="1"/>
    <col min="15884" max="15884" width="4.7109375" customWidth="1"/>
    <col min="15885" max="15885" width="5.140625" customWidth="1"/>
    <col min="15886" max="15886" width="4.5703125" customWidth="1"/>
    <col min="15887" max="15887" width="5.140625" customWidth="1"/>
    <col min="15888" max="15888" width="4.42578125" customWidth="1"/>
    <col min="15889" max="15889" width="5" customWidth="1"/>
    <col min="15890" max="15890" width="4.5703125" customWidth="1"/>
    <col min="15891" max="15891" width="4.7109375" customWidth="1"/>
    <col min="15892" max="15892" width="3.85546875" customWidth="1"/>
    <col min="15893" max="15894" width="5.28515625" customWidth="1"/>
    <col min="15895" max="15906" width="8.85546875" customWidth="1"/>
    <col min="15907" max="15907" width="4.140625" customWidth="1"/>
    <col min="15908" max="15908" width="4.28515625" customWidth="1"/>
    <col min="15909" max="15909" width="5.28515625" customWidth="1"/>
    <col min="15910" max="15910" width="4.42578125" customWidth="1"/>
    <col min="15911" max="15911" width="4.7109375" customWidth="1"/>
    <col min="15912" max="15912" width="5" customWidth="1"/>
    <col min="15913" max="15913" width="5.28515625" customWidth="1"/>
    <col min="15914" max="15914" width="5.140625" customWidth="1"/>
    <col min="15915" max="15915" width="5.28515625" customWidth="1"/>
    <col min="15916" max="15916" width="5.42578125" customWidth="1"/>
    <col min="15917" max="15917" width="5.140625" customWidth="1"/>
    <col min="15918" max="15918" width="5.42578125" customWidth="1"/>
    <col min="15919" max="15942" width="5" customWidth="1"/>
    <col min="15943" max="15943" width="6.28515625" customWidth="1"/>
    <col min="15944" max="15944" width="6.42578125" customWidth="1"/>
    <col min="16109" max="16109" width="3.85546875" customWidth="1"/>
    <col min="16110" max="16110" width="25.85546875" customWidth="1"/>
    <col min="16111" max="16112" width="4.28515625" customWidth="1"/>
    <col min="16113" max="16113" width="4.7109375" customWidth="1"/>
    <col min="16114" max="16114" width="4.85546875" customWidth="1"/>
    <col min="16115" max="16115" width="4.28515625" customWidth="1"/>
    <col min="16116" max="16116" width="4.5703125" customWidth="1"/>
    <col min="16117" max="16117" width="4.85546875" customWidth="1"/>
    <col min="16118" max="16118" width="4.7109375" customWidth="1"/>
    <col min="16119" max="16119" width="4.85546875" customWidth="1"/>
    <col min="16120" max="16120" width="3.140625" customWidth="1"/>
    <col min="16121" max="16121" width="5.28515625" customWidth="1"/>
    <col min="16122" max="16122" width="4.42578125" customWidth="1"/>
    <col min="16123" max="16123" width="4.28515625" customWidth="1"/>
    <col min="16124" max="16124" width="4.42578125" customWidth="1"/>
    <col min="16125" max="16125" width="3.7109375" customWidth="1"/>
    <col min="16126" max="16126" width="5" customWidth="1"/>
    <col min="16127" max="16127" width="4.5703125" customWidth="1"/>
    <col min="16128" max="16128" width="4.42578125" customWidth="1"/>
    <col min="16129" max="16129" width="4.140625" customWidth="1"/>
    <col min="16130" max="16131" width="4.7109375" customWidth="1"/>
    <col min="16132" max="16133" width="4.42578125" customWidth="1"/>
    <col min="16134" max="16134" width="4.85546875" customWidth="1"/>
    <col min="16135" max="16135" width="3.85546875" customWidth="1"/>
    <col min="16136" max="16136" width="4.42578125" customWidth="1"/>
    <col min="16137" max="16137" width="4.5703125" customWidth="1"/>
    <col min="16138" max="16138" width="4.7109375" customWidth="1"/>
    <col min="16139" max="16139" width="4.85546875" customWidth="1"/>
    <col min="16140" max="16140" width="4.7109375" customWidth="1"/>
    <col min="16141" max="16141" width="5.140625" customWidth="1"/>
    <col min="16142" max="16142" width="4.5703125" customWidth="1"/>
    <col min="16143" max="16143" width="5.140625" customWidth="1"/>
    <col min="16144" max="16144" width="4.42578125" customWidth="1"/>
    <col min="16145" max="16145" width="5" customWidth="1"/>
    <col min="16146" max="16146" width="4.5703125" customWidth="1"/>
    <col min="16147" max="16147" width="4.7109375" customWidth="1"/>
    <col min="16148" max="16148" width="3.85546875" customWidth="1"/>
    <col min="16149" max="16150" width="5.28515625" customWidth="1"/>
    <col min="16151" max="16162" width="0" hidden="1" customWidth="1"/>
    <col min="16163" max="16163" width="4.140625" customWidth="1"/>
    <col min="16164" max="16164" width="4.28515625" customWidth="1"/>
    <col min="16165" max="16165" width="5.28515625" customWidth="1"/>
    <col min="16166" max="16166" width="4.42578125" customWidth="1"/>
    <col min="16167" max="16167" width="4.7109375" customWidth="1"/>
    <col min="16168" max="16168" width="5" customWidth="1"/>
    <col min="16169" max="16169" width="5.28515625" customWidth="1"/>
    <col min="16170" max="16170" width="5.140625" customWidth="1"/>
    <col min="16171" max="16171" width="5.28515625" customWidth="1"/>
    <col min="16172" max="16172" width="5.42578125" customWidth="1"/>
    <col min="16173" max="16173" width="5.140625" customWidth="1"/>
    <col min="16174" max="16174" width="5.42578125" customWidth="1"/>
    <col min="16175" max="16198" width="5" customWidth="1"/>
    <col min="16199" max="16199" width="6.28515625" customWidth="1"/>
    <col min="16200" max="16200" width="6.42578125" customWidth="1"/>
  </cols>
  <sheetData>
    <row r="1" spans="1:89" s="184" customFormat="1" ht="15" customHeight="1" x14ac:dyDescent="0.25">
      <c r="A1" s="184" t="s">
        <v>83</v>
      </c>
    </row>
    <row r="2" spans="1:89" s="184" customFormat="1" ht="15" customHeight="1" x14ac:dyDescent="0.25"/>
    <row r="3" spans="1:89" ht="15" customHeight="1" x14ac:dyDescent="0.25">
      <c r="A3" s="1"/>
      <c r="B3" s="67" t="s">
        <v>0</v>
      </c>
      <c r="C3" s="185" t="s">
        <v>1</v>
      </c>
      <c r="D3" s="186"/>
      <c r="E3" s="186"/>
      <c r="F3" s="186"/>
      <c r="G3" s="186"/>
      <c r="H3" s="186"/>
      <c r="I3" s="187"/>
      <c r="J3" s="185" t="s">
        <v>2</v>
      </c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8" t="s">
        <v>106</v>
      </c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90"/>
      <c r="AJ3" s="188" t="s">
        <v>3</v>
      </c>
      <c r="AK3" s="189"/>
      <c r="AL3" s="189"/>
      <c r="AM3" s="189"/>
      <c r="AN3" s="189"/>
      <c r="AO3" s="189"/>
      <c r="AP3" s="190"/>
      <c r="AQ3" s="188" t="s">
        <v>148</v>
      </c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90"/>
      <c r="BD3" s="188" t="s">
        <v>4</v>
      </c>
      <c r="BE3" s="194"/>
      <c r="BF3" s="194"/>
      <c r="BG3" s="194"/>
      <c r="BH3" s="195"/>
      <c r="BI3" s="86" t="s">
        <v>5</v>
      </c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8"/>
      <c r="BV3" s="185" t="s">
        <v>6</v>
      </c>
      <c r="BW3" s="186"/>
      <c r="BX3" s="186"/>
      <c r="BY3" s="186"/>
      <c r="BZ3" s="186"/>
      <c r="CA3" s="186"/>
      <c r="CB3" s="186"/>
      <c r="CC3" s="186"/>
      <c r="CD3" s="186"/>
      <c r="CE3" s="186"/>
      <c r="CF3" s="187"/>
      <c r="CG3" s="196" t="s">
        <v>7</v>
      </c>
      <c r="CH3" s="191" t="s">
        <v>8</v>
      </c>
    </row>
    <row r="4" spans="1:89" ht="15.75" customHeight="1" x14ac:dyDescent="0.25">
      <c r="B4" s="2"/>
      <c r="C4" s="169" t="s">
        <v>9</v>
      </c>
      <c r="D4" s="170"/>
      <c r="E4" s="170"/>
      <c r="F4" s="170"/>
      <c r="G4" s="170"/>
      <c r="H4" s="171"/>
      <c r="I4" s="152" t="s">
        <v>10</v>
      </c>
      <c r="J4" s="172" t="s">
        <v>11</v>
      </c>
      <c r="K4" s="173"/>
      <c r="L4" s="173"/>
      <c r="M4" s="174"/>
      <c r="N4" s="175" t="s">
        <v>12</v>
      </c>
      <c r="O4" s="176"/>
      <c r="P4" s="176"/>
      <c r="Q4" s="177"/>
      <c r="R4" s="169" t="s">
        <v>9</v>
      </c>
      <c r="S4" s="170"/>
      <c r="T4" s="170"/>
      <c r="U4" s="171"/>
      <c r="V4" s="107" t="s">
        <v>10</v>
      </c>
      <c r="W4" s="178" t="s">
        <v>13</v>
      </c>
      <c r="X4" s="179"/>
      <c r="Y4" s="179"/>
      <c r="Z4" s="179"/>
      <c r="AA4" s="179"/>
      <c r="AB4" s="180"/>
      <c r="AC4" s="169" t="s">
        <v>9</v>
      </c>
      <c r="AD4" s="170"/>
      <c r="AE4" s="170"/>
      <c r="AF4" s="170"/>
      <c r="AG4" s="170"/>
      <c r="AH4" s="171"/>
      <c r="AI4" s="110" t="s">
        <v>10</v>
      </c>
      <c r="AJ4" s="169" t="s">
        <v>9</v>
      </c>
      <c r="AK4" s="170"/>
      <c r="AL4" s="170"/>
      <c r="AM4" s="170"/>
      <c r="AN4" s="170"/>
      <c r="AO4" s="171"/>
      <c r="AP4" s="113" t="s">
        <v>10</v>
      </c>
      <c r="AQ4" s="166" t="s">
        <v>11</v>
      </c>
      <c r="AR4" s="167"/>
      <c r="AS4" s="167"/>
      <c r="AT4" s="167"/>
      <c r="AU4" s="167"/>
      <c r="AV4" s="168"/>
      <c r="AW4" s="162" t="s">
        <v>12</v>
      </c>
      <c r="AX4" s="163"/>
      <c r="AY4" s="163"/>
      <c r="AZ4" s="163"/>
      <c r="BA4" s="163"/>
      <c r="BB4" s="163"/>
      <c r="BC4" s="165"/>
      <c r="BD4" s="162" t="s">
        <v>12</v>
      </c>
      <c r="BE4" s="163"/>
      <c r="BF4" s="163"/>
      <c r="BG4" s="163"/>
      <c r="BH4" s="165"/>
      <c r="BI4" s="166" t="s">
        <v>11</v>
      </c>
      <c r="BJ4" s="167"/>
      <c r="BK4" s="167"/>
      <c r="BL4" s="168"/>
      <c r="BM4" s="163" t="s">
        <v>12</v>
      </c>
      <c r="BN4" s="163"/>
      <c r="BO4" s="163"/>
      <c r="BP4" s="165"/>
      <c r="BQ4" s="213" t="s">
        <v>9</v>
      </c>
      <c r="BR4" s="213"/>
      <c r="BS4" s="213"/>
      <c r="BT4" s="213"/>
      <c r="BU4" s="214"/>
      <c r="BV4" s="166" t="s">
        <v>11</v>
      </c>
      <c r="BW4" s="167"/>
      <c r="BX4" s="167"/>
      <c r="BY4" s="168"/>
      <c r="BZ4" s="162" t="s">
        <v>12</v>
      </c>
      <c r="CA4" s="163"/>
      <c r="CB4" s="163"/>
      <c r="CC4" s="163"/>
      <c r="CD4" s="163"/>
      <c r="CE4" s="163"/>
      <c r="CF4" s="164"/>
      <c r="CG4" s="197"/>
      <c r="CH4" s="192"/>
      <c r="CI4" s="3"/>
      <c r="CK4" t="s">
        <v>161</v>
      </c>
    </row>
    <row r="5" spans="1:89" ht="15" customHeight="1" x14ac:dyDescent="0.25">
      <c r="C5" s="154" t="s">
        <v>14</v>
      </c>
      <c r="D5" s="155"/>
      <c r="E5" s="169" t="s">
        <v>15</v>
      </c>
      <c r="F5" s="171"/>
      <c r="G5" s="169" t="s">
        <v>16</v>
      </c>
      <c r="H5" s="171"/>
      <c r="I5" s="140"/>
      <c r="J5" s="199" t="s">
        <v>14</v>
      </c>
      <c r="K5" s="200"/>
      <c r="L5" s="172" t="s">
        <v>15</v>
      </c>
      <c r="M5" s="174"/>
      <c r="N5" s="201" t="s">
        <v>14</v>
      </c>
      <c r="O5" s="202"/>
      <c r="P5" s="175" t="s">
        <v>15</v>
      </c>
      <c r="Q5" s="177"/>
      <c r="R5" s="154" t="s">
        <v>14</v>
      </c>
      <c r="S5" s="155"/>
      <c r="T5" s="169" t="s">
        <v>15</v>
      </c>
      <c r="U5" s="171"/>
      <c r="V5" s="108"/>
      <c r="W5" s="181" t="s">
        <v>17</v>
      </c>
      <c r="X5" s="182"/>
      <c r="Y5" s="178" t="s">
        <v>15</v>
      </c>
      <c r="Z5" s="180"/>
      <c r="AA5" s="178" t="s">
        <v>16</v>
      </c>
      <c r="AB5" s="180"/>
      <c r="AC5" s="169" t="s">
        <v>17</v>
      </c>
      <c r="AD5" s="171"/>
      <c r="AE5" s="169" t="s">
        <v>15</v>
      </c>
      <c r="AF5" s="171"/>
      <c r="AG5" s="169" t="s">
        <v>16</v>
      </c>
      <c r="AH5" s="171"/>
      <c r="AI5" s="111"/>
      <c r="AJ5" s="154" t="s">
        <v>14</v>
      </c>
      <c r="AK5" s="155"/>
      <c r="AL5" s="169" t="s">
        <v>15</v>
      </c>
      <c r="AM5" s="171"/>
      <c r="AN5" s="169" t="s">
        <v>16</v>
      </c>
      <c r="AO5" s="171"/>
      <c r="AP5" s="114"/>
      <c r="AQ5" s="205" t="s">
        <v>14</v>
      </c>
      <c r="AR5" s="206"/>
      <c r="AS5" s="205" t="s">
        <v>15</v>
      </c>
      <c r="AT5" s="206"/>
      <c r="AU5" s="205" t="s">
        <v>16</v>
      </c>
      <c r="AV5" s="206"/>
      <c r="AW5" s="210" t="s">
        <v>14</v>
      </c>
      <c r="AX5" s="211"/>
      <c r="AY5" s="210" t="s">
        <v>15</v>
      </c>
      <c r="AZ5" s="211"/>
      <c r="BA5" s="210" t="s">
        <v>16</v>
      </c>
      <c r="BB5" s="211"/>
      <c r="BC5" s="116" t="s">
        <v>10</v>
      </c>
      <c r="BD5" s="158" t="s">
        <v>14</v>
      </c>
      <c r="BE5" s="159"/>
      <c r="BF5" s="158" t="s">
        <v>16</v>
      </c>
      <c r="BG5" s="159"/>
      <c r="BH5" s="203" t="s">
        <v>10</v>
      </c>
      <c r="BI5" s="156" t="s">
        <v>14</v>
      </c>
      <c r="BJ5" s="157"/>
      <c r="BK5" s="156" t="s">
        <v>15</v>
      </c>
      <c r="BL5" s="157"/>
      <c r="BM5" s="158" t="s">
        <v>14</v>
      </c>
      <c r="BN5" s="159"/>
      <c r="BO5" s="158" t="s">
        <v>15</v>
      </c>
      <c r="BP5" s="159"/>
      <c r="BQ5" s="160" t="s">
        <v>14</v>
      </c>
      <c r="BR5" s="161"/>
      <c r="BS5" s="160" t="s">
        <v>15</v>
      </c>
      <c r="BT5" s="161"/>
      <c r="BU5" s="203" t="s">
        <v>10</v>
      </c>
      <c r="BV5" s="156" t="s">
        <v>14</v>
      </c>
      <c r="BW5" s="157"/>
      <c r="BX5" s="212" t="s">
        <v>15</v>
      </c>
      <c r="BY5" s="157"/>
      <c r="BZ5" s="158" t="s">
        <v>14</v>
      </c>
      <c r="CA5" s="159"/>
      <c r="CB5" s="183" t="s">
        <v>15</v>
      </c>
      <c r="CC5" s="159"/>
      <c r="CD5" s="183" t="s">
        <v>16</v>
      </c>
      <c r="CE5" s="159"/>
      <c r="CF5" s="203" t="s">
        <v>10</v>
      </c>
      <c r="CG5" s="197"/>
      <c r="CH5" s="192"/>
      <c r="CI5" s="3"/>
    </row>
    <row r="6" spans="1:89" x14ac:dyDescent="0.25">
      <c r="A6" s="19"/>
      <c r="B6" s="20"/>
      <c r="C6" s="145" t="s">
        <v>18</v>
      </c>
      <c r="D6" s="145" t="s">
        <v>19</v>
      </c>
      <c r="E6" s="145" t="s">
        <v>18</v>
      </c>
      <c r="F6" s="145" t="s">
        <v>19</v>
      </c>
      <c r="G6" s="145" t="s">
        <v>18</v>
      </c>
      <c r="H6" s="145" t="s">
        <v>19</v>
      </c>
      <c r="I6" s="153"/>
      <c r="J6" s="5" t="s">
        <v>18</v>
      </c>
      <c r="K6" s="5" t="s">
        <v>19</v>
      </c>
      <c r="L6" s="5"/>
      <c r="M6" s="5"/>
      <c r="N6" s="106" t="s">
        <v>18</v>
      </c>
      <c r="O6" s="106" t="s">
        <v>19</v>
      </c>
      <c r="P6" s="106"/>
      <c r="Q6" s="106"/>
      <c r="R6" s="145" t="s">
        <v>18</v>
      </c>
      <c r="S6" s="145" t="s">
        <v>19</v>
      </c>
      <c r="T6" s="145"/>
      <c r="U6" s="145"/>
      <c r="V6" s="109"/>
      <c r="W6" s="131" t="s">
        <v>18</v>
      </c>
      <c r="X6" s="132" t="s">
        <v>19</v>
      </c>
      <c r="Y6" s="131" t="s">
        <v>18</v>
      </c>
      <c r="Z6" s="132" t="s">
        <v>19</v>
      </c>
      <c r="AA6" s="131" t="s">
        <v>18</v>
      </c>
      <c r="AB6" s="133" t="s">
        <v>19</v>
      </c>
      <c r="AC6" s="143" t="s">
        <v>18</v>
      </c>
      <c r="AD6" s="144" t="s">
        <v>19</v>
      </c>
      <c r="AE6" s="145" t="s">
        <v>18</v>
      </c>
      <c r="AF6" s="144" t="s">
        <v>19</v>
      </c>
      <c r="AG6" s="145" t="s">
        <v>18</v>
      </c>
      <c r="AH6" s="144" t="s">
        <v>19</v>
      </c>
      <c r="AI6" s="112"/>
      <c r="AJ6" s="141" t="s">
        <v>18</v>
      </c>
      <c r="AK6" s="142" t="s">
        <v>19</v>
      </c>
      <c r="AL6" s="141" t="s">
        <v>18</v>
      </c>
      <c r="AM6" s="142" t="s">
        <v>19</v>
      </c>
      <c r="AN6" s="141" t="s">
        <v>18</v>
      </c>
      <c r="AO6" s="142" t="s">
        <v>19</v>
      </c>
      <c r="AP6" s="115"/>
      <c r="AQ6" s="130" t="s">
        <v>18</v>
      </c>
      <c r="AR6" s="130" t="s">
        <v>19</v>
      </c>
      <c r="AS6" s="130" t="s">
        <v>18</v>
      </c>
      <c r="AT6" s="130" t="s">
        <v>19</v>
      </c>
      <c r="AU6" s="130" t="s">
        <v>18</v>
      </c>
      <c r="AV6" s="130" t="s">
        <v>19</v>
      </c>
      <c r="AW6" s="104" t="s">
        <v>18</v>
      </c>
      <c r="AX6" s="104" t="s">
        <v>19</v>
      </c>
      <c r="AY6" s="104" t="s">
        <v>18</v>
      </c>
      <c r="AZ6" s="104" t="s">
        <v>19</v>
      </c>
      <c r="BA6" s="104" t="s">
        <v>18</v>
      </c>
      <c r="BB6" s="104" t="s">
        <v>19</v>
      </c>
      <c r="BC6" s="117"/>
      <c r="BD6" s="105" t="s">
        <v>18</v>
      </c>
      <c r="BE6" s="105" t="s">
        <v>19</v>
      </c>
      <c r="BF6" s="105" t="s">
        <v>18</v>
      </c>
      <c r="BG6" s="105" t="s">
        <v>19</v>
      </c>
      <c r="BH6" s="204"/>
      <c r="BI6" s="118" t="s">
        <v>18</v>
      </c>
      <c r="BJ6" s="118" t="s">
        <v>19</v>
      </c>
      <c r="BK6" s="118" t="s">
        <v>18</v>
      </c>
      <c r="BL6" s="118" t="s">
        <v>19</v>
      </c>
      <c r="BM6" s="105" t="s">
        <v>18</v>
      </c>
      <c r="BN6" s="105" t="s">
        <v>19</v>
      </c>
      <c r="BO6" s="105" t="s">
        <v>18</v>
      </c>
      <c r="BP6" s="105" t="s">
        <v>19</v>
      </c>
      <c r="BQ6" s="119" t="s">
        <v>18</v>
      </c>
      <c r="BR6" s="119" t="s">
        <v>19</v>
      </c>
      <c r="BS6" s="119" t="s">
        <v>18</v>
      </c>
      <c r="BT6" s="119" t="s">
        <v>19</v>
      </c>
      <c r="BU6" s="218"/>
      <c r="BV6" s="118" t="s">
        <v>18</v>
      </c>
      <c r="BW6" s="118" t="s">
        <v>19</v>
      </c>
      <c r="BX6" s="118" t="s">
        <v>18</v>
      </c>
      <c r="BY6" s="118" t="s">
        <v>19</v>
      </c>
      <c r="BZ6" s="104" t="s">
        <v>18</v>
      </c>
      <c r="CA6" s="104" t="s">
        <v>19</v>
      </c>
      <c r="CB6" s="104" t="s">
        <v>18</v>
      </c>
      <c r="CC6" s="104" t="s">
        <v>19</v>
      </c>
      <c r="CD6" s="104" t="s">
        <v>18</v>
      </c>
      <c r="CE6" s="104" t="s">
        <v>19</v>
      </c>
      <c r="CF6" s="204"/>
      <c r="CG6" s="197"/>
      <c r="CH6" s="192"/>
      <c r="CI6" s="3"/>
    </row>
    <row r="7" spans="1:89" x14ac:dyDescent="0.25">
      <c r="A7" s="207" t="s">
        <v>21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9"/>
      <c r="CG7" s="198"/>
      <c r="CH7" s="193"/>
      <c r="CI7" s="3"/>
      <c r="CJ7" s="6"/>
    </row>
    <row r="8" spans="1:89" x14ac:dyDescent="0.25">
      <c r="A8" s="7">
        <v>1</v>
      </c>
      <c r="B8" s="2" t="s">
        <v>58</v>
      </c>
      <c r="C8" s="148">
        <v>11</v>
      </c>
      <c r="D8" s="146">
        <v>70</v>
      </c>
      <c r="E8" s="146">
        <v>12</v>
      </c>
      <c r="F8" s="146">
        <v>66</v>
      </c>
      <c r="G8" s="146">
        <v>5</v>
      </c>
      <c r="H8" s="147">
        <v>84</v>
      </c>
      <c r="I8" s="9">
        <f>D8+H8+F8</f>
        <v>220</v>
      </c>
      <c r="J8" s="8"/>
      <c r="K8" s="8"/>
      <c r="L8" s="8"/>
      <c r="M8" s="2"/>
      <c r="N8" s="94"/>
      <c r="O8" s="94"/>
      <c r="P8" s="94"/>
      <c r="Q8" s="95"/>
      <c r="R8" s="146">
        <v>3</v>
      </c>
      <c r="S8" s="146">
        <v>93</v>
      </c>
      <c r="T8" s="146">
        <v>4</v>
      </c>
      <c r="U8" s="147">
        <v>86</v>
      </c>
      <c r="V8" s="9">
        <f t="shared" ref="V8:V20" si="0">K8+M8+O8+Q8+S8+U8</f>
        <v>179</v>
      </c>
      <c r="W8" s="120"/>
      <c r="X8" s="121"/>
      <c r="Y8" s="121"/>
      <c r="Z8" s="121"/>
      <c r="AA8" s="121"/>
      <c r="AB8" s="122"/>
      <c r="AC8" s="146">
        <v>5</v>
      </c>
      <c r="AD8" s="146">
        <v>87</v>
      </c>
      <c r="AE8" s="146">
        <v>3</v>
      </c>
      <c r="AF8" s="146">
        <v>90</v>
      </c>
      <c r="AG8" s="146">
        <v>3</v>
      </c>
      <c r="AH8" s="147">
        <v>91</v>
      </c>
      <c r="AI8" s="10">
        <f>AD8+AF8+AH8</f>
        <v>268</v>
      </c>
      <c r="AJ8" s="148">
        <v>2</v>
      </c>
      <c r="AK8" s="146">
        <v>96</v>
      </c>
      <c r="AL8" s="146"/>
      <c r="AM8" s="146"/>
      <c r="AN8" s="146"/>
      <c r="AO8" s="147"/>
      <c r="AP8" s="9">
        <f>AK8+AM8+AO8</f>
        <v>96</v>
      </c>
      <c r="AQ8" s="120"/>
      <c r="AR8" s="121"/>
      <c r="AS8" s="121"/>
      <c r="AT8" s="121"/>
      <c r="AU8" s="121"/>
      <c r="AV8" s="122"/>
      <c r="AW8" s="94">
        <v>1</v>
      </c>
      <c r="AX8" s="94">
        <v>100</v>
      </c>
      <c r="AY8" s="94">
        <v>2</v>
      </c>
      <c r="AZ8" s="94">
        <v>95</v>
      </c>
      <c r="BA8" s="94">
        <v>1</v>
      </c>
      <c r="BB8" s="95">
        <v>100</v>
      </c>
      <c r="BC8" s="10">
        <f>AX8+AZ8+BB8</f>
        <v>295</v>
      </c>
      <c r="BD8" s="102">
        <v>1</v>
      </c>
      <c r="BE8" s="94">
        <v>100</v>
      </c>
      <c r="BF8" s="94"/>
      <c r="BG8" s="95"/>
      <c r="BH8" s="77">
        <f>BE8+BG8</f>
        <v>100</v>
      </c>
      <c r="BI8" s="121"/>
      <c r="BJ8" s="121"/>
      <c r="BK8" s="121"/>
      <c r="BL8" s="122"/>
      <c r="BM8" s="94"/>
      <c r="BN8" s="94"/>
      <c r="BO8" s="94"/>
      <c r="BP8" s="95"/>
      <c r="BQ8" s="146">
        <v>1</v>
      </c>
      <c r="BR8" s="146">
        <v>100</v>
      </c>
      <c r="BS8" s="146">
        <v>2</v>
      </c>
      <c r="BT8" s="147">
        <v>95</v>
      </c>
      <c r="BU8" s="64">
        <f t="shared" ref="BU8:BU15" si="1">BJ8+BN8+BR8+BL8+BP8+BT8</f>
        <v>195</v>
      </c>
      <c r="BV8" s="120"/>
      <c r="BW8" s="121"/>
      <c r="BX8" s="121"/>
      <c r="BY8" s="122"/>
      <c r="BZ8" s="94">
        <v>3</v>
      </c>
      <c r="CA8" s="94">
        <v>93</v>
      </c>
      <c r="CB8" s="94">
        <v>1</v>
      </c>
      <c r="CC8" s="94">
        <v>100</v>
      </c>
      <c r="CD8" s="94">
        <v>1</v>
      </c>
      <c r="CE8" s="95">
        <v>100</v>
      </c>
      <c r="CF8" s="10">
        <f t="shared" ref="CF8:CF15" si="2">BW8+BY8+CA8+CC8+CE8</f>
        <v>293</v>
      </c>
      <c r="CG8" s="12">
        <f t="shared" ref="CG8:CG38" si="3">I8+V8+AI8+AP8+BC8+BH8+BU8+CF8</f>
        <v>1646</v>
      </c>
      <c r="CH8" s="11"/>
      <c r="CI8" s="13"/>
    </row>
    <row r="9" spans="1:89" x14ac:dyDescent="0.25">
      <c r="A9" s="3">
        <v>2</v>
      </c>
      <c r="B9" s="4" t="s">
        <v>22</v>
      </c>
      <c r="C9" s="137">
        <v>10</v>
      </c>
      <c r="D9" s="138">
        <v>72</v>
      </c>
      <c r="E9" s="138">
        <v>4</v>
      </c>
      <c r="F9" s="138">
        <v>86</v>
      </c>
      <c r="G9" s="138">
        <v>5</v>
      </c>
      <c r="H9" s="140">
        <v>84</v>
      </c>
      <c r="I9" s="16">
        <f>D9+H9+F9</f>
        <v>242</v>
      </c>
      <c r="J9" s="6"/>
      <c r="K9" s="6"/>
      <c r="L9" s="6"/>
      <c r="M9" s="4"/>
      <c r="N9" s="96"/>
      <c r="O9" s="96"/>
      <c r="P9" s="96"/>
      <c r="Q9" s="97"/>
      <c r="R9" s="138">
        <v>1</v>
      </c>
      <c r="S9" s="138">
        <v>100</v>
      </c>
      <c r="T9" s="138">
        <v>1</v>
      </c>
      <c r="U9" s="140">
        <v>100</v>
      </c>
      <c r="V9" s="16">
        <f t="shared" si="0"/>
        <v>200</v>
      </c>
      <c r="W9" s="123"/>
      <c r="X9" s="124"/>
      <c r="Y9" s="124"/>
      <c r="Z9" s="124"/>
      <c r="AA9" s="124"/>
      <c r="AB9" s="125"/>
      <c r="AC9" s="137">
        <v>1</v>
      </c>
      <c r="AD9" s="138">
        <v>100</v>
      </c>
      <c r="AE9" s="138">
        <v>2</v>
      </c>
      <c r="AF9" s="138">
        <v>95</v>
      </c>
      <c r="AG9" s="138">
        <v>3</v>
      </c>
      <c r="AH9" s="140">
        <v>91</v>
      </c>
      <c r="AI9" s="16">
        <f>AD9+AF9+AH9</f>
        <v>286</v>
      </c>
      <c r="AJ9" s="137">
        <v>1</v>
      </c>
      <c r="AK9" s="138">
        <v>100</v>
      </c>
      <c r="AL9" s="138">
        <v>1</v>
      </c>
      <c r="AM9" s="138">
        <v>100</v>
      </c>
      <c r="AN9" s="138"/>
      <c r="AO9" s="140"/>
      <c r="AP9" s="16">
        <f>AK9+AM9+AO9</f>
        <v>200</v>
      </c>
      <c r="AQ9" s="123"/>
      <c r="AR9" s="124"/>
      <c r="AS9" s="124"/>
      <c r="AT9" s="124"/>
      <c r="AU9" s="124"/>
      <c r="AV9" s="125"/>
      <c r="AW9" s="96">
        <v>1</v>
      </c>
      <c r="AX9" s="96">
        <v>100</v>
      </c>
      <c r="AY9" s="96">
        <v>1</v>
      </c>
      <c r="AZ9" s="96">
        <v>100</v>
      </c>
      <c r="BA9" s="96">
        <v>1</v>
      </c>
      <c r="BB9" s="97">
        <v>100</v>
      </c>
      <c r="BC9" s="16">
        <f>AX9+AZ9+BB9</f>
        <v>300</v>
      </c>
      <c r="BD9" s="100"/>
      <c r="BE9" s="96"/>
      <c r="BF9" s="96"/>
      <c r="BG9" s="97"/>
      <c r="BH9" s="76"/>
      <c r="BI9" s="124"/>
      <c r="BJ9" s="124"/>
      <c r="BK9" s="124"/>
      <c r="BL9" s="125"/>
      <c r="BM9" s="96"/>
      <c r="BN9" s="96"/>
      <c r="BO9" s="96"/>
      <c r="BP9" s="97"/>
      <c r="BQ9" s="138">
        <v>1</v>
      </c>
      <c r="BR9" s="138">
        <v>100</v>
      </c>
      <c r="BS9" s="138">
        <v>1</v>
      </c>
      <c r="BT9" s="140">
        <v>100</v>
      </c>
      <c r="BU9" s="16">
        <f t="shared" si="1"/>
        <v>200</v>
      </c>
      <c r="BV9" s="123"/>
      <c r="BW9" s="124"/>
      <c r="BX9" s="124"/>
      <c r="BY9" s="125"/>
      <c r="BZ9" s="96">
        <v>1</v>
      </c>
      <c r="CA9" s="96">
        <v>100</v>
      </c>
      <c r="CB9" s="96">
        <v>1</v>
      </c>
      <c r="CC9" s="96">
        <v>100</v>
      </c>
      <c r="CD9" s="96"/>
      <c r="CE9" s="97"/>
      <c r="CF9" s="16">
        <f t="shared" si="2"/>
        <v>200</v>
      </c>
      <c r="CG9" s="12">
        <f t="shared" si="3"/>
        <v>1628</v>
      </c>
      <c r="CH9" s="4"/>
      <c r="CI9" s="13"/>
      <c r="CJ9" s="6"/>
    </row>
    <row r="10" spans="1:89" x14ac:dyDescent="0.25">
      <c r="A10" s="3">
        <v>3</v>
      </c>
      <c r="B10" s="4" t="s">
        <v>28</v>
      </c>
      <c r="C10" s="137">
        <v>12</v>
      </c>
      <c r="D10" s="138">
        <v>68</v>
      </c>
      <c r="E10" s="138"/>
      <c r="F10" s="138"/>
      <c r="G10" s="138"/>
      <c r="H10" s="140"/>
      <c r="I10" s="16">
        <f>D10+H10+F10</f>
        <v>68</v>
      </c>
      <c r="J10" s="6"/>
      <c r="K10" s="6"/>
      <c r="L10" s="6"/>
      <c r="M10" s="4"/>
      <c r="N10" s="96">
        <v>1</v>
      </c>
      <c r="O10" s="96">
        <v>100</v>
      </c>
      <c r="P10" s="96"/>
      <c r="Q10" s="97"/>
      <c r="R10" s="138"/>
      <c r="S10" s="138"/>
      <c r="T10" s="138"/>
      <c r="U10" s="140"/>
      <c r="V10" s="16">
        <f t="shared" si="0"/>
        <v>100</v>
      </c>
      <c r="W10" s="123">
        <v>2</v>
      </c>
      <c r="X10" s="124">
        <v>96</v>
      </c>
      <c r="Y10" s="124">
        <v>1</v>
      </c>
      <c r="Z10" s="124">
        <v>100</v>
      </c>
      <c r="AA10" s="124">
        <v>1</v>
      </c>
      <c r="AB10" s="125">
        <v>100</v>
      </c>
      <c r="AC10" s="138"/>
      <c r="AD10" s="138"/>
      <c r="AE10" s="138"/>
      <c r="AF10" s="138"/>
      <c r="AG10" s="138"/>
      <c r="AH10" s="140"/>
      <c r="AI10" s="16">
        <f>X10+Z10+AB10</f>
        <v>296</v>
      </c>
      <c r="AJ10" s="137">
        <v>6</v>
      </c>
      <c r="AK10" s="138">
        <v>84</v>
      </c>
      <c r="AL10" s="138">
        <v>4</v>
      </c>
      <c r="AM10" s="138">
        <v>86</v>
      </c>
      <c r="AN10" s="138"/>
      <c r="AO10" s="140"/>
      <c r="AP10" s="16">
        <f>AK10+AM10+AO10</f>
        <v>170</v>
      </c>
      <c r="AQ10" s="134"/>
      <c r="AR10" s="124"/>
      <c r="AS10" s="124"/>
      <c r="AT10" s="124"/>
      <c r="AU10" s="124"/>
      <c r="AV10" s="125"/>
      <c r="AW10" s="96">
        <v>2</v>
      </c>
      <c r="AX10" s="96">
        <v>96</v>
      </c>
      <c r="AY10" s="96">
        <v>1</v>
      </c>
      <c r="AZ10" s="96">
        <v>100</v>
      </c>
      <c r="BA10" s="96">
        <v>1</v>
      </c>
      <c r="BB10" s="97">
        <v>100</v>
      </c>
      <c r="BC10" s="16">
        <f>AX10+AZ10+BB10</f>
        <v>296</v>
      </c>
      <c r="BD10" s="100">
        <v>4</v>
      </c>
      <c r="BE10" s="96">
        <v>90</v>
      </c>
      <c r="BF10" s="96"/>
      <c r="BG10" s="97"/>
      <c r="BH10" s="76">
        <f>BE10+BG10</f>
        <v>90</v>
      </c>
      <c r="BI10" s="124"/>
      <c r="BJ10" s="124"/>
      <c r="BK10" s="124"/>
      <c r="BL10" s="125"/>
      <c r="BM10" s="96"/>
      <c r="BN10" s="96"/>
      <c r="BO10" s="96"/>
      <c r="BP10" s="97"/>
      <c r="BQ10" s="138">
        <v>4</v>
      </c>
      <c r="BR10" s="138">
        <v>90</v>
      </c>
      <c r="BS10" s="138">
        <v>1</v>
      </c>
      <c r="BT10" s="140">
        <v>100</v>
      </c>
      <c r="BU10" s="16">
        <f t="shared" si="1"/>
        <v>190</v>
      </c>
      <c r="BV10" s="123"/>
      <c r="BW10" s="124"/>
      <c r="BX10" s="124"/>
      <c r="BY10" s="125"/>
      <c r="BZ10" s="96">
        <v>4</v>
      </c>
      <c r="CA10" s="96">
        <v>91</v>
      </c>
      <c r="CB10" s="96">
        <v>1</v>
      </c>
      <c r="CC10" s="96">
        <v>100</v>
      </c>
      <c r="CD10" s="96"/>
      <c r="CE10" s="97"/>
      <c r="CF10" s="16">
        <f t="shared" si="2"/>
        <v>191</v>
      </c>
      <c r="CG10" s="12">
        <f t="shared" si="3"/>
        <v>1401</v>
      </c>
      <c r="CH10" s="4"/>
      <c r="CI10" s="13"/>
      <c r="CJ10" s="6"/>
    </row>
    <row r="11" spans="1:89" x14ac:dyDescent="0.25">
      <c r="A11" s="3">
        <v>4</v>
      </c>
      <c r="B11" s="4" t="s">
        <v>185</v>
      </c>
      <c r="C11" s="137">
        <v>10</v>
      </c>
      <c r="D11" s="138">
        <v>72</v>
      </c>
      <c r="E11" s="138">
        <v>4</v>
      </c>
      <c r="F11" s="138">
        <v>86</v>
      </c>
      <c r="G11" s="138">
        <v>5</v>
      </c>
      <c r="H11" s="140">
        <v>84</v>
      </c>
      <c r="I11" s="16">
        <f>D11+H11+F11</f>
        <v>242</v>
      </c>
      <c r="J11" s="6"/>
      <c r="K11" s="6"/>
      <c r="L11" s="6"/>
      <c r="M11" s="4"/>
      <c r="N11" s="96"/>
      <c r="O11" s="96"/>
      <c r="P11" s="96"/>
      <c r="Q11" s="97"/>
      <c r="R11" s="138"/>
      <c r="S11" s="138"/>
      <c r="T11" s="138">
        <v>2</v>
      </c>
      <c r="U11" s="140">
        <v>95</v>
      </c>
      <c r="V11" s="16">
        <f t="shared" si="0"/>
        <v>95</v>
      </c>
      <c r="W11" s="123"/>
      <c r="X11" s="124"/>
      <c r="Y11" s="124"/>
      <c r="Z11" s="124"/>
      <c r="AA11" s="124"/>
      <c r="AB11" s="125"/>
      <c r="AC11" s="138">
        <v>6</v>
      </c>
      <c r="AD11" s="138">
        <v>84</v>
      </c>
      <c r="AE11" s="138"/>
      <c r="AF11" s="138"/>
      <c r="AG11" s="138">
        <v>3</v>
      </c>
      <c r="AH11" s="140">
        <v>91</v>
      </c>
      <c r="AI11" s="16">
        <f>AD11+AF11+AH11</f>
        <v>175</v>
      </c>
      <c r="AJ11" s="137">
        <v>5</v>
      </c>
      <c r="AK11" s="138">
        <v>87</v>
      </c>
      <c r="AL11" s="138"/>
      <c r="AM11" s="138"/>
      <c r="AN11" s="138"/>
      <c r="AO11" s="140"/>
      <c r="AP11" s="16">
        <f>AK11+AM11+AO11</f>
        <v>87</v>
      </c>
      <c r="AQ11" s="123"/>
      <c r="AR11" s="124"/>
      <c r="AS11" s="124"/>
      <c r="AT11" s="124"/>
      <c r="AU11" s="124"/>
      <c r="AV11" s="125"/>
      <c r="AW11" s="96">
        <v>4</v>
      </c>
      <c r="AX11" s="96">
        <v>90</v>
      </c>
      <c r="AY11" s="96">
        <v>3</v>
      </c>
      <c r="AZ11" s="96">
        <v>90</v>
      </c>
      <c r="BA11" s="96">
        <v>1</v>
      </c>
      <c r="BB11" s="97">
        <v>100</v>
      </c>
      <c r="BC11" s="35">
        <f>AX11+AZ11+BB11</f>
        <v>280</v>
      </c>
      <c r="BD11" s="100"/>
      <c r="BE11" s="96"/>
      <c r="BF11" s="96"/>
      <c r="BG11" s="97"/>
      <c r="BH11" s="76"/>
      <c r="BI11" s="124"/>
      <c r="BJ11" s="124"/>
      <c r="BK11" s="124"/>
      <c r="BL11" s="125"/>
      <c r="BM11" s="96"/>
      <c r="BN11" s="96"/>
      <c r="BO11" s="96"/>
      <c r="BP11" s="97"/>
      <c r="BQ11" s="138">
        <v>5</v>
      </c>
      <c r="BR11" s="138">
        <v>87</v>
      </c>
      <c r="BS11" s="138">
        <v>3</v>
      </c>
      <c r="BT11" s="140">
        <v>90</v>
      </c>
      <c r="BU11" s="16">
        <f t="shared" si="1"/>
        <v>177</v>
      </c>
      <c r="BV11" s="123"/>
      <c r="BW11" s="124"/>
      <c r="BX11" s="124"/>
      <c r="BY11" s="125"/>
      <c r="BZ11" s="96">
        <v>2</v>
      </c>
      <c r="CA11" s="96">
        <v>96</v>
      </c>
      <c r="CB11" s="96">
        <v>2</v>
      </c>
      <c r="CC11" s="96">
        <v>95</v>
      </c>
      <c r="CD11" s="96">
        <v>1</v>
      </c>
      <c r="CE11" s="97">
        <v>100</v>
      </c>
      <c r="CF11" s="16">
        <f t="shared" si="2"/>
        <v>291</v>
      </c>
      <c r="CG11" s="12">
        <f t="shared" si="3"/>
        <v>1347</v>
      </c>
      <c r="CH11" s="4"/>
      <c r="CI11" s="13"/>
      <c r="CK11" s="15"/>
    </row>
    <row r="12" spans="1:89" x14ac:dyDescent="0.25">
      <c r="A12" s="3">
        <v>5</v>
      </c>
      <c r="B12" s="4" t="s">
        <v>24</v>
      </c>
      <c r="C12" s="137"/>
      <c r="D12" s="138"/>
      <c r="E12" s="138">
        <v>4</v>
      </c>
      <c r="F12" s="138">
        <v>86</v>
      </c>
      <c r="G12" s="138">
        <v>5</v>
      </c>
      <c r="H12" s="140">
        <v>84</v>
      </c>
      <c r="I12" s="16">
        <f>D12+H12+F12</f>
        <v>170</v>
      </c>
      <c r="J12" s="6"/>
      <c r="K12" s="6"/>
      <c r="L12" s="6"/>
      <c r="M12" s="4"/>
      <c r="N12" s="96"/>
      <c r="O12" s="96"/>
      <c r="P12" s="96"/>
      <c r="Q12" s="97"/>
      <c r="R12" s="138">
        <v>4</v>
      </c>
      <c r="S12" s="138">
        <v>90</v>
      </c>
      <c r="T12" s="138">
        <v>2</v>
      </c>
      <c r="U12" s="140">
        <v>95</v>
      </c>
      <c r="V12" s="16">
        <f t="shared" si="0"/>
        <v>185</v>
      </c>
      <c r="W12" s="123"/>
      <c r="X12" s="124"/>
      <c r="Y12" s="124"/>
      <c r="Z12" s="124"/>
      <c r="AA12" s="124"/>
      <c r="AB12" s="125"/>
      <c r="AC12" s="138"/>
      <c r="AD12" s="138"/>
      <c r="AE12" s="138"/>
      <c r="AF12" s="138"/>
      <c r="AG12" s="138">
        <v>3</v>
      </c>
      <c r="AH12" s="140">
        <v>91</v>
      </c>
      <c r="AI12" s="16">
        <f>AD12+AF12+AH12</f>
        <v>91</v>
      </c>
      <c r="AJ12" s="137"/>
      <c r="AK12" s="138"/>
      <c r="AL12" s="138"/>
      <c r="AM12" s="138"/>
      <c r="AN12" s="138"/>
      <c r="AO12" s="140"/>
      <c r="AP12" s="16"/>
      <c r="AQ12" s="123"/>
      <c r="AR12" s="124"/>
      <c r="AS12" s="124"/>
      <c r="AT12" s="124"/>
      <c r="AU12" s="124"/>
      <c r="AV12" s="125"/>
      <c r="AW12" s="96">
        <v>3</v>
      </c>
      <c r="AX12" s="96">
        <v>93</v>
      </c>
      <c r="AY12" s="96">
        <v>2</v>
      </c>
      <c r="AZ12" s="96">
        <v>95</v>
      </c>
      <c r="BA12" s="96"/>
      <c r="BB12" s="97"/>
      <c r="BC12" s="16">
        <f>AX12+AZ12+BB12</f>
        <v>188</v>
      </c>
      <c r="BD12" s="100"/>
      <c r="BE12" s="96"/>
      <c r="BF12" s="96"/>
      <c r="BG12" s="97"/>
      <c r="BH12" s="75"/>
      <c r="BI12" s="124"/>
      <c r="BJ12" s="124"/>
      <c r="BK12" s="124"/>
      <c r="BL12" s="125"/>
      <c r="BM12" s="96"/>
      <c r="BN12" s="96"/>
      <c r="BO12" s="96"/>
      <c r="BP12" s="97"/>
      <c r="BQ12" s="138">
        <v>4</v>
      </c>
      <c r="BR12" s="138">
        <v>90</v>
      </c>
      <c r="BS12" s="138">
        <v>2</v>
      </c>
      <c r="BT12" s="140">
        <v>95</v>
      </c>
      <c r="BU12" s="16">
        <f t="shared" si="1"/>
        <v>185</v>
      </c>
      <c r="BV12" s="123"/>
      <c r="BW12" s="124"/>
      <c r="BX12" s="124"/>
      <c r="BY12" s="125"/>
      <c r="BZ12" s="96">
        <v>1</v>
      </c>
      <c r="CA12" s="96">
        <v>100</v>
      </c>
      <c r="CB12" s="96">
        <v>1</v>
      </c>
      <c r="CC12" s="96">
        <v>100</v>
      </c>
      <c r="CD12" s="96">
        <v>1</v>
      </c>
      <c r="CE12" s="97">
        <v>100</v>
      </c>
      <c r="CF12" s="16">
        <f t="shared" si="2"/>
        <v>300</v>
      </c>
      <c r="CG12" s="12">
        <f t="shared" si="3"/>
        <v>1119</v>
      </c>
      <c r="CH12" s="17"/>
      <c r="CI12" s="13"/>
    </row>
    <row r="13" spans="1:89" x14ac:dyDescent="0.25">
      <c r="A13" s="3">
        <v>6</v>
      </c>
      <c r="B13" s="4" t="s">
        <v>27</v>
      </c>
      <c r="C13" s="137"/>
      <c r="D13" s="138"/>
      <c r="E13" s="138"/>
      <c r="F13" s="138"/>
      <c r="G13" s="138"/>
      <c r="H13" s="140"/>
      <c r="I13" s="16"/>
      <c r="J13" s="3">
        <v>6</v>
      </c>
      <c r="K13" s="6">
        <v>84</v>
      </c>
      <c r="L13" s="6"/>
      <c r="M13" s="15"/>
      <c r="N13" s="96"/>
      <c r="O13" s="96"/>
      <c r="P13" s="96"/>
      <c r="Q13" s="97"/>
      <c r="R13" s="138"/>
      <c r="S13" s="138"/>
      <c r="T13" s="138"/>
      <c r="U13" s="140"/>
      <c r="V13" s="16">
        <f t="shared" si="0"/>
        <v>84</v>
      </c>
      <c r="W13" s="123">
        <v>5</v>
      </c>
      <c r="X13" s="124">
        <v>87</v>
      </c>
      <c r="Y13" s="124">
        <v>4</v>
      </c>
      <c r="Z13" s="124">
        <v>86</v>
      </c>
      <c r="AA13" s="124">
        <v>1</v>
      </c>
      <c r="AB13" s="125">
        <v>100</v>
      </c>
      <c r="AC13" s="138"/>
      <c r="AD13" s="138"/>
      <c r="AE13" s="138"/>
      <c r="AF13" s="138"/>
      <c r="AG13" s="138"/>
      <c r="AH13" s="140"/>
      <c r="AI13" s="16">
        <f>X13+Z13+AB13</f>
        <v>273</v>
      </c>
      <c r="AJ13" s="137"/>
      <c r="AK13" s="138"/>
      <c r="AL13" s="138"/>
      <c r="AM13" s="138"/>
      <c r="AN13" s="138"/>
      <c r="AO13" s="140"/>
      <c r="AP13" s="16"/>
      <c r="AQ13" s="134">
        <v>1</v>
      </c>
      <c r="AR13" s="124">
        <v>100</v>
      </c>
      <c r="AS13" s="124">
        <v>6</v>
      </c>
      <c r="AT13" s="124">
        <v>80</v>
      </c>
      <c r="AU13" s="124"/>
      <c r="AV13" s="125"/>
      <c r="AW13" s="96"/>
      <c r="AX13" s="96"/>
      <c r="AY13" s="96"/>
      <c r="AZ13" s="96"/>
      <c r="BA13" s="96"/>
      <c r="BB13" s="97"/>
      <c r="BC13" s="16">
        <f>AR13+AT13+AV13</f>
        <v>180</v>
      </c>
      <c r="BD13" s="100"/>
      <c r="BE13" s="96"/>
      <c r="BF13" s="96"/>
      <c r="BG13" s="97"/>
      <c r="BH13" s="75"/>
      <c r="BI13" s="124">
        <v>3</v>
      </c>
      <c r="BJ13" s="124">
        <v>93</v>
      </c>
      <c r="BK13" s="124">
        <v>3</v>
      </c>
      <c r="BL13" s="125">
        <v>90</v>
      </c>
      <c r="BM13" s="96"/>
      <c r="BN13" s="96"/>
      <c r="BO13" s="96"/>
      <c r="BP13" s="97"/>
      <c r="BQ13" s="138"/>
      <c r="BR13" s="138"/>
      <c r="BS13" s="138"/>
      <c r="BT13" s="140"/>
      <c r="BU13" s="16">
        <f t="shared" si="1"/>
        <v>183</v>
      </c>
      <c r="BV13" s="123">
        <v>4</v>
      </c>
      <c r="BW13" s="124">
        <v>90</v>
      </c>
      <c r="BX13" s="124">
        <v>4</v>
      </c>
      <c r="BY13" s="125">
        <v>83</v>
      </c>
      <c r="BZ13" s="96"/>
      <c r="CA13" s="96"/>
      <c r="CB13" s="96"/>
      <c r="CC13" s="96"/>
      <c r="CD13" s="96"/>
      <c r="CE13" s="97"/>
      <c r="CF13" s="16">
        <f t="shared" si="2"/>
        <v>173</v>
      </c>
      <c r="CG13" s="12">
        <f t="shared" si="3"/>
        <v>893</v>
      </c>
      <c r="CH13" s="4"/>
      <c r="CI13" s="13"/>
    </row>
    <row r="14" spans="1:89" x14ac:dyDescent="0.25">
      <c r="A14" s="3">
        <v>7</v>
      </c>
      <c r="B14" s="4" t="s">
        <v>59</v>
      </c>
      <c r="C14" s="137"/>
      <c r="D14" s="138"/>
      <c r="E14" s="138"/>
      <c r="F14" s="138"/>
      <c r="G14" s="138"/>
      <c r="H14" s="140"/>
      <c r="I14" s="16"/>
      <c r="J14" s="6">
        <v>5</v>
      </c>
      <c r="K14" s="6">
        <v>87</v>
      </c>
      <c r="L14" s="14"/>
      <c r="M14" s="15"/>
      <c r="N14" s="96"/>
      <c r="O14" s="96"/>
      <c r="P14" s="96"/>
      <c r="Q14" s="97"/>
      <c r="R14" s="138"/>
      <c r="S14" s="138"/>
      <c r="T14" s="138"/>
      <c r="U14" s="140"/>
      <c r="V14" s="16">
        <f t="shared" si="0"/>
        <v>87</v>
      </c>
      <c r="W14" s="124"/>
      <c r="X14" s="124"/>
      <c r="Y14" s="124"/>
      <c r="Z14" s="124"/>
      <c r="AA14" s="124"/>
      <c r="AB14" s="125"/>
      <c r="AC14" s="137"/>
      <c r="AD14" s="138"/>
      <c r="AE14" s="138"/>
      <c r="AF14" s="138"/>
      <c r="AG14" s="138"/>
      <c r="AH14" s="140"/>
      <c r="AI14" s="16"/>
      <c r="AJ14" s="137"/>
      <c r="AK14" s="138"/>
      <c r="AL14" s="138"/>
      <c r="AM14" s="138"/>
      <c r="AN14" s="138"/>
      <c r="AO14" s="140"/>
      <c r="AP14" s="16"/>
      <c r="AQ14" s="134">
        <v>3</v>
      </c>
      <c r="AR14" s="124">
        <v>93</v>
      </c>
      <c r="AS14" s="124">
        <v>3</v>
      </c>
      <c r="AT14" s="124">
        <v>90</v>
      </c>
      <c r="AU14" s="124">
        <v>1</v>
      </c>
      <c r="AV14" s="125">
        <v>100</v>
      </c>
      <c r="AW14" s="100"/>
      <c r="AX14" s="96"/>
      <c r="AY14" s="96"/>
      <c r="AZ14" s="96"/>
      <c r="BA14" s="96"/>
      <c r="BB14" s="97"/>
      <c r="BC14" s="16">
        <f>AR14+AT14+AV14</f>
        <v>283</v>
      </c>
      <c r="BD14" s="100"/>
      <c r="BE14" s="96"/>
      <c r="BF14" s="96"/>
      <c r="BG14" s="97"/>
      <c r="BH14" s="76"/>
      <c r="BI14" s="124">
        <v>2</v>
      </c>
      <c r="BJ14" s="124">
        <v>96</v>
      </c>
      <c r="BK14" s="124">
        <v>1</v>
      </c>
      <c r="BL14" s="125">
        <v>100</v>
      </c>
      <c r="BM14" s="96"/>
      <c r="BN14" s="96"/>
      <c r="BO14" s="96"/>
      <c r="BP14" s="97"/>
      <c r="BQ14" s="138"/>
      <c r="BR14" s="138"/>
      <c r="BS14" s="138"/>
      <c r="BT14" s="140"/>
      <c r="BU14" s="16">
        <f t="shared" si="1"/>
        <v>196</v>
      </c>
      <c r="BV14" s="123">
        <v>1</v>
      </c>
      <c r="BW14" s="124">
        <v>100</v>
      </c>
      <c r="BX14" s="124">
        <v>2</v>
      </c>
      <c r="BY14" s="125">
        <v>95</v>
      </c>
      <c r="BZ14" s="96"/>
      <c r="CA14" s="96"/>
      <c r="CB14" s="96"/>
      <c r="CC14" s="96"/>
      <c r="CD14" s="96"/>
      <c r="CE14" s="97"/>
      <c r="CF14" s="16">
        <f t="shared" si="2"/>
        <v>195</v>
      </c>
      <c r="CG14" s="12">
        <f t="shared" si="3"/>
        <v>761</v>
      </c>
      <c r="CH14" s="17"/>
      <c r="CI14" s="13"/>
    </row>
    <row r="15" spans="1:89" x14ac:dyDescent="0.25">
      <c r="A15" s="3">
        <v>8</v>
      </c>
      <c r="B15" s="4" t="s">
        <v>186</v>
      </c>
      <c r="C15" s="137"/>
      <c r="D15" s="138"/>
      <c r="E15" s="138"/>
      <c r="F15" s="138"/>
      <c r="G15" s="138"/>
      <c r="H15" s="140"/>
      <c r="I15" s="16"/>
      <c r="J15" s="6">
        <v>8</v>
      </c>
      <c r="K15" s="6">
        <v>78</v>
      </c>
      <c r="L15" s="6">
        <v>1</v>
      </c>
      <c r="M15" s="15">
        <v>100</v>
      </c>
      <c r="N15" s="96"/>
      <c r="O15" s="96"/>
      <c r="P15" s="96"/>
      <c r="Q15" s="97"/>
      <c r="R15" s="138"/>
      <c r="S15" s="138"/>
      <c r="T15" s="138"/>
      <c r="U15" s="140"/>
      <c r="V15" s="16">
        <f t="shared" si="0"/>
        <v>178</v>
      </c>
      <c r="W15" s="124"/>
      <c r="X15" s="124"/>
      <c r="Y15" s="124"/>
      <c r="Z15" s="124"/>
      <c r="AA15" s="124"/>
      <c r="AB15" s="125"/>
      <c r="AC15" s="138"/>
      <c r="AD15" s="138"/>
      <c r="AE15" s="138"/>
      <c r="AF15" s="138"/>
      <c r="AG15" s="138"/>
      <c r="AH15" s="140"/>
      <c r="AI15" s="35"/>
      <c r="AJ15" s="138"/>
      <c r="AK15" s="138"/>
      <c r="AL15" s="138"/>
      <c r="AM15" s="138"/>
      <c r="AN15" s="138"/>
      <c r="AO15" s="140"/>
      <c r="AP15" s="16"/>
      <c r="AQ15" s="135"/>
      <c r="AR15" s="124"/>
      <c r="AS15" s="124">
        <v>6</v>
      </c>
      <c r="AT15" s="124">
        <v>80</v>
      </c>
      <c r="AU15" s="124">
        <v>1</v>
      </c>
      <c r="AV15" s="125">
        <v>100</v>
      </c>
      <c r="AW15" s="96"/>
      <c r="AX15" s="96"/>
      <c r="AY15" s="96"/>
      <c r="AZ15" s="96"/>
      <c r="BA15" s="96"/>
      <c r="BB15" s="97"/>
      <c r="BC15" s="16">
        <f>AR15+AT15+AV15</f>
        <v>180</v>
      </c>
      <c r="BD15" s="100"/>
      <c r="BE15" s="96"/>
      <c r="BF15" s="96"/>
      <c r="BG15" s="97"/>
      <c r="BH15" s="75"/>
      <c r="BI15" s="124">
        <v>3</v>
      </c>
      <c r="BJ15" s="124">
        <v>93</v>
      </c>
      <c r="BK15" s="124">
        <v>4</v>
      </c>
      <c r="BL15" s="125">
        <v>86</v>
      </c>
      <c r="BM15" s="96"/>
      <c r="BN15" s="96"/>
      <c r="BO15" s="96"/>
      <c r="BP15" s="97"/>
      <c r="BQ15" s="138"/>
      <c r="BR15" s="138"/>
      <c r="BS15" s="138"/>
      <c r="BT15" s="140"/>
      <c r="BU15" s="16">
        <f t="shared" si="1"/>
        <v>179</v>
      </c>
      <c r="BV15" s="123">
        <v>11</v>
      </c>
      <c r="BW15" s="124">
        <v>70</v>
      </c>
      <c r="BX15" s="124">
        <v>2</v>
      </c>
      <c r="BY15" s="125">
        <v>95</v>
      </c>
      <c r="BZ15" s="96"/>
      <c r="CA15" s="96"/>
      <c r="CB15" s="96"/>
      <c r="CC15" s="96"/>
      <c r="CD15" s="96"/>
      <c r="CE15" s="97"/>
      <c r="CF15" s="35">
        <f t="shared" si="2"/>
        <v>165</v>
      </c>
      <c r="CG15" s="12">
        <f t="shared" si="3"/>
        <v>702</v>
      </c>
      <c r="CH15" s="17"/>
      <c r="CI15" s="13"/>
    </row>
    <row r="16" spans="1:89" x14ac:dyDescent="0.25">
      <c r="A16" s="3">
        <v>9</v>
      </c>
      <c r="B16" s="6" t="s">
        <v>187</v>
      </c>
      <c r="C16" s="137">
        <v>11</v>
      </c>
      <c r="D16" s="138">
        <v>70</v>
      </c>
      <c r="E16" s="138">
        <v>4</v>
      </c>
      <c r="F16" s="138">
        <v>86</v>
      </c>
      <c r="G16" s="138"/>
      <c r="H16" s="140"/>
      <c r="I16" s="16">
        <f>D16+H16+F16</f>
        <v>156</v>
      </c>
      <c r="J16" s="6"/>
      <c r="K16" s="6"/>
      <c r="L16" s="6"/>
      <c r="M16" s="4"/>
      <c r="N16" s="96"/>
      <c r="O16" s="96"/>
      <c r="P16" s="96"/>
      <c r="Q16" s="97"/>
      <c r="R16" s="138">
        <v>3</v>
      </c>
      <c r="S16" s="138">
        <v>93</v>
      </c>
      <c r="T16" s="138">
        <v>1</v>
      </c>
      <c r="U16" s="140">
        <v>100</v>
      </c>
      <c r="V16" s="16">
        <f t="shared" si="0"/>
        <v>193</v>
      </c>
      <c r="W16" s="124"/>
      <c r="X16" s="124"/>
      <c r="Y16" s="124"/>
      <c r="Z16" s="124"/>
      <c r="AA16" s="124"/>
      <c r="AB16" s="125"/>
      <c r="AC16" s="138">
        <v>4</v>
      </c>
      <c r="AD16" s="138">
        <v>90</v>
      </c>
      <c r="AE16" s="138">
        <v>3</v>
      </c>
      <c r="AF16" s="138">
        <v>90</v>
      </c>
      <c r="AG16" s="138"/>
      <c r="AH16" s="140"/>
      <c r="AI16" s="16">
        <f>AD16+AF16+AH16</f>
        <v>180</v>
      </c>
      <c r="AJ16" s="137">
        <v>5</v>
      </c>
      <c r="AK16" s="138">
        <v>87</v>
      </c>
      <c r="AL16" s="138">
        <v>4</v>
      </c>
      <c r="AM16" s="138">
        <v>86</v>
      </c>
      <c r="AN16" s="138"/>
      <c r="AO16" s="140"/>
      <c r="AP16" s="16">
        <f>AK16+AM16+AO16</f>
        <v>173</v>
      </c>
      <c r="AQ16" s="124"/>
      <c r="AR16" s="124"/>
      <c r="AS16" s="124"/>
      <c r="AT16" s="124"/>
      <c r="AU16" s="124"/>
      <c r="AV16" s="125"/>
      <c r="AW16" s="96"/>
      <c r="AX16" s="96"/>
      <c r="AY16" s="96"/>
      <c r="AZ16" s="96"/>
      <c r="BA16" s="96"/>
      <c r="BB16" s="97"/>
      <c r="BC16" s="16"/>
      <c r="BD16" s="100"/>
      <c r="BE16" s="96"/>
      <c r="BF16" s="96"/>
      <c r="BG16" s="97"/>
      <c r="BH16" s="75"/>
      <c r="BI16" s="123"/>
      <c r="BJ16" s="124"/>
      <c r="BK16" s="124"/>
      <c r="BL16" s="125"/>
      <c r="BM16" s="96"/>
      <c r="BN16" s="96"/>
      <c r="BO16" s="96"/>
      <c r="BP16" s="97"/>
      <c r="BQ16" s="138"/>
      <c r="BR16" s="138"/>
      <c r="BS16" s="138"/>
      <c r="BT16" s="140"/>
      <c r="BU16" s="16"/>
      <c r="BV16" s="123"/>
      <c r="BW16" s="124"/>
      <c r="BX16" s="124"/>
      <c r="BY16" s="125"/>
      <c r="BZ16" s="96"/>
      <c r="CA16" s="96"/>
      <c r="CB16" s="96"/>
      <c r="CC16" s="96"/>
      <c r="CD16" s="96"/>
      <c r="CE16" s="97"/>
      <c r="CF16" s="16"/>
      <c r="CG16" s="12">
        <f t="shared" si="3"/>
        <v>702</v>
      </c>
      <c r="CH16" s="17"/>
      <c r="CI16" s="13"/>
    </row>
    <row r="17" spans="1:88" x14ac:dyDescent="0.25">
      <c r="A17" s="3">
        <v>12</v>
      </c>
      <c r="B17" s="4" t="s">
        <v>62</v>
      </c>
      <c r="C17" s="138"/>
      <c r="D17" s="138"/>
      <c r="E17" s="138"/>
      <c r="F17" s="138"/>
      <c r="G17" s="138"/>
      <c r="H17" s="140"/>
      <c r="I17" s="16"/>
      <c r="J17" s="6"/>
      <c r="K17" s="6"/>
      <c r="L17" s="6"/>
      <c r="M17" s="4"/>
      <c r="N17" s="96">
        <v>1</v>
      </c>
      <c r="O17" s="96">
        <v>100</v>
      </c>
      <c r="P17" s="96">
        <v>2</v>
      </c>
      <c r="Q17" s="97">
        <v>95</v>
      </c>
      <c r="R17" s="138"/>
      <c r="S17" s="138"/>
      <c r="T17" s="138"/>
      <c r="U17" s="140"/>
      <c r="V17" s="16">
        <f t="shared" si="0"/>
        <v>195</v>
      </c>
      <c r="W17" s="124">
        <v>10</v>
      </c>
      <c r="X17" s="124">
        <v>72</v>
      </c>
      <c r="Y17" s="124">
        <v>3</v>
      </c>
      <c r="Z17" s="124">
        <v>90</v>
      </c>
      <c r="AA17" s="124"/>
      <c r="AB17" s="125"/>
      <c r="AC17" s="138"/>
      <c r="AD17" s="138"/>
      <c r="AE17" s="138"/>
      <c r="AF17" s="138"/>
      <c r="AG17" s="138"/>
      <c r="AH17" s="140"/>
      <c r="AI17" s="16">
        <f t="shared" ref="AI17:AI22" si="4">X17+Z17+AB17</f>
        <v>162</v>
      </c>
      <c r="AJ17" s="137"/>
      <c r="AK17" s="138"/>
      <c r="AL17" s="138"/>
      <c r="AM17" s="138"/>
      <c r="AN17" s="138"/>
      <c r="AO17" s="138"/>
      <c r="AP17" s="16"/>
      <c r="AQ17" s="135"/>
      <c r="AR17" s="124"/>
      <c r="AS17" s="124"/>
      <c r="AT17" s="124"/>
      <c r="AU17" s="124"/>
      <c r="AV17" s="125"/>
      <c r="AW17" s="96"/>
      <c r="AX17" s="96"/>
      <c r="AY17" s="96"/>
      <c r="AZ17" s="96"/>
      <c r="BA17" s="96"/>
      <c r="BB17" s="97"/>
      <c r="BC17" s="16"/>
      <c r="BD17" s="100">
        <v>18</v>
      </c>
      <c r="BE17" s="96">
        <v>56</v>
      </c>
      <c r="BF17" s="96"/>
      <c r="BG17" s="97"/>
      <c r="BH17" s="76">
        <f>BE17+BG17</f>
        <v>56</v>
      </c>
      <c r="BI17" s="123"/>
      <c r="BJ17" s="124"/>
      <c r="BK17" s="124"/>
      <c r="BL17" s="125"/>
      <c r="BM17" s="96">
        <v>3</v>
      </c>
      <c r="BN17" s="96">
        <v>93</v>
      </c>
      <c r="BO17" s="96">
        <v>2</v>
      </c>
      <c r="BP17" s="97">
        <v>95</v>
      </c>
      <c r="BQ17" s="138"/>
      <c r="BR17" s="138"/>
      <c r="BS17" s="138"/>
      <c r="BT17" s="140"/>
      <c r="BU17" s="16">
        <f>BJ17+BN17+BR17+BL17+BP17+BT17</f>
        <v>188</v>
      </c>
      <c r="BV17" s="123"/>
      <c r="BW17" s="124"/>
      <c r="BX17" s="124"/>
      <c r="BY17" s="125"/>
      <c r="BZ17" s="96">
        <v>3</v>
      </c>
      <c r="CA17" s="96">
        <v>93</v>
      </c>
      <c r="CB17" s="96"/>
      <c r="CC17" s="96"/>
      <c r="CD17" s="96"/>
      <c r="CE17" s="97"/>
      <c r="CF17" s="35">
        <f>BW17+BY17+CA17+CC17+CE17</f>
        <v>93</v>
      </c>
      <c r="CG17" s="12">
        <f t="shared" si="3"/>
        <v>694</v>
      </c>
      <c r="CH17" s="4"/>
      <c r="CI17" s="13"/>
    </row>
    <row r="18" spans="1:88" x14ac:dyDescent="0.25">
      <c r="A18" s="3">
        <v>13</v>
      </c>
      <c r="B18" s="15" t="s">
        <v>61</v>
      </c>
      <c r="C18" s="138"/>
      <c r="D18" s="138"/>
      <c r="E18" s="138"/>
      <c r="F18" s="138"/>
      <c r="G18" s="138"/>
      <c r="H18" s="140"/>
      <c r="I18" s="16"/>
      <c r="J18" s="6"/>
      <c r="K18" s="6"/>
      <c r="L18" s="6"/>
      <c r="M18" s="15"/>
      <c r="N18" s="96">
        <v>7</v>
      </c>
      <c r="O18" s="96">
        <v>81</v>
      </c>
      <c r="P18" s="96">
        <v>2</v>
      </c>
      <c r="Q18" s="97">
        <v>95</v>
      </c>
      <c r="R18" s="138"/>
      <c r="S18" s="138"/>
      <c r="T18" s="138"/>
      <c r="U18" s="140"/>
      <c r="V18" s="16">
        <f t="shared" si="0"/>
        <v>176</v>
      </c>
      <c r="W18" s="124"/>
      <c r="X18" s="124"/>
      <c r="Y18" s="124">
        <v>3</v>
      </c>
      <c r="Z18" s="124">
        <v>90</v>
      </c>
      <c r="AA18" s="124"/>
      <c r="AB18" s="125"/>
      <c r="AC18" s="138"/>
      <c r="AD18" s="138"/>
      <c r="AE18" s="138"/>
      <c r="AF18" s="138"/>
      <c r="AG18" s="138"/>
      <c r="AH18" s="140"/>
      <c r="AI18" s="16">
        <f t="shared" si="4"/>
        <v>90</v>
      </c>
      <c r="AJ18" s="137"/>
      <c r="AK18" s="138"/>
      <c r="AL18" s="138"/>
      <c r="AM18" s="138"/>
      <c r="AN18" s="138"/>
      <c r="AO18" s="138"/>
      <c r="AP18" s="16"/>
      <c r="AQ18" s="135"/>
      <c r="AR18" s="124"/>
      <c r="AS18" s="124"/>
      <c r="AT18" s="124"/>
      <c r="AU18" s="124"/>
      <c r="AV18" s="125"/>
      <c r="AW18" s="96"/>
      <c r="AX18" s="96"/>
      <c r="AY18" s="96"/>
      <c r="AZ18" s="96"/>
      <c r="BA18" s="96"/>
      <c r="BB18" s="97"/>
      <c r="BC18" s="16"/>
      <c r="BD18" s="100">
        <v>26</v>
      </c>
      <c r="BE18" s="96">
        <v>40</v>
      </c>
      <c r="BF18" s="96"/>
      <c r="BG18" s="97"/>
      <c r="BH18" s="75">
        <f>BE18+BG18</f>
        <v>40</v>
      </c>
      <c r="BI18" s="124"/>
      <c r="BJ18" s="124"/>
      <c r="BK18" s="124"/>
      <c r="BL18" s="125"/>
      <c r="BM18" s="96">
        <v>2</v>
      </c>
      <c r="BN18" s="96">
        <v>96</v>
      </c>
      <c r="BO18" s="96">
        <v>2</v>
      </c>
      <c r="BP18" s="97">
        <v>95</v>
      </c>
      <c r="BQ18" s="138"/>
      <c r="BR18" s="138"/>
      <c r="BS18" s="138"/>
      <c r="BT18" s="140"/>
      <c r="BU18" s="32">
        <f>BJ18+BN18+BR18+BL18+BP18+BT18</f>
        <v>191</v>
      </c>
      <c r="BV18" s="123"/>
      <c r="BW18" s="124"/>
      <c r="BX18" s="124"/>
      <c r="BY18" s="125"/>
      <c r="BZ18" s="96"/>
      <c r="CA18" s="96"/>
      <c r="CB18" s="96">
        <v>2</v>
      </c>
      <c r="CC18" s="96">
        <v>95</v>
      </c>
      <c r="CD18" s="96">
        <v>1</v>
      </c>
      <c r="CE18" s="97">
        <v>100</v>
      </c>
      <c r="CF18" s="16">
        <f>BW18+BY18+CA18+CC18+CE18</f>
        <v>195</v>
      </c>
      <c r="CG18" s="12">
        <f t="shared" si="3"/>
        <v>692</v>
      </c>
      <c r="CH18" s="4"/>
      <c r="CI18" s="13"/>
      <c r="CJ18" s="6"/>
    </row>
    <row r="19" spans="1:88" x14ac:dyDescent="0.25">
      <c r="A19" s="3">
        <v>14</v>
      </c>
      <c r="B19" s="4" t="s">
        <v>26</v>
      </c>
      <c r="C19" s="138"/>
      <c r="D19" s="138"/>
      <c r="E19" s="138"/>
      <c r="F19" s="138"/>
      <c r="G19" s="138"/>
      <c r="H19" s="140"/>
      <c r="I19" s="16"/>
      <c r="J19" s="6"/>
      <c r="K19" s="6"/>
      <c r="L19" s="6">
        <v>1</v>
      </c>
      <c r="M19" s="15">
        <v>100</v>
      </c>
      <c r="N19" s="96"/>
      <c r="O19" s="96"/>
      <c r="P19" s="96"/>
      <c r="Q19" s="97"/>
      <c r="R19" s="138"/>
      <c r="S19" s="138"/>
      <c r="T19" s="138"/>
      <c r="U19" s="140"/>
      <c r="V19" s="16">
        <f t="shared" si="0"/>
        <v>100</v>
      </c>
      <c r="W19" s="124">
        <v>8</v>
      </c>
      <c r="X19" s="124">
        <v>78</v>
      </c>
      <c r="Y19" s="124"/>
      <c r="Z19" s="124"/>
      <c r="AA19" s="124"/>
      <c r="AB19" s="125"/>
      <c r="AC19" s="138"/>
      <c r="AD19" s="138"/>
      <c r="AE19" s="138"/>
      <c r="AF19" s="138"/>
      <c r="AG19" s="138"/>
      <c r="AH19" s="140"/>
      <c r="AI19" s="16">
        <f t="shared" si="4"/>
        <v>78</v>
      </c>
      <c r="AJ19" s="137"/>
      <c r="AK19" s="138"/>
      <c r="AL19" s="138"/>
      <c r="AM19" s="138"/>
      <c r="AN19" s="138"/>
      <c r="AO19" s="138"/>
      <c r="AP19" s="16"/>
      <c r="AQ19" s="135">
        <v>6</v>
      </c>
      <c r="AR19" s="124">
        <v>84</v>
      </c>
      <c r="AS19" s="124">
        <v>3</v>
      </c>
      <c r="AT19" s="124">
        <v>90</v>
      </c>
      <c r="AU19" s="124">
        <v>1</v>
      </c>
      <c r="AV19" s="125">
        <v>100</v>
      </c>
      <c r="AW19" s="96"/>
      <c r="AX19" s="96"/>
      <c r="AY19" s="96"/>
      <c r="AZ19" s="96"/>
      <c r="BA19" s="96"/>
      <c r="BB19" s="97"/>
      <c r="BC19" s="16">
        <f>AR19+AT19+AV19</f>
        <v>274</v>
      </c>
      <c r="BD19" s="100"/>
      <c r="BE19" s="96"/>
      <c r="BF19" s="96"/>
      <c r="BG19" s="97"/>
      <c r="BH19" s="75"/>
      <c r="BI19" s="124">
        <v>8</v>
      </c>
      <c r="BJ19" s="124">
        <v>78</v>
      </c>
      <c r="BK19" s="124">
        <v>4</v>
      </c>
      <c r="BL19" s="125">
        <v>86</v>
      </c>
      <c r="BM19" s="96"/>
      <c r="BN19" s="96"/>
      <c r="BO19" s="96"/>
      <c r="BP19" s="97"/>
      <c r="BQ19" s="138"/>
      <c r="BR19" s="138"/>
      <c r="BS19" s="138"/>
      <c r="BT19" s="140"/>
      <c r="BU19" s="16">
        <f>BJ19+BN19+BR19+BL19+BP19+BT19</f>
        <v>164</v>
      </c>
      <c r="BV19" s="123">
        <v>9</v>
      </c>
      <c r="BW19" s="124">
        <v>75</v>
      </c>
      <c r="BX19" s="124"/>
      <c r="BY19" s="125"/>
      <c r="BZ19" s="96"/>
      <c r="CA19" s="96"/>
      <c r="CB19" s="96"/>
      <c r="CC19" s="96"/>
      <c r="CD19" s="96"/>
      <c r="CE19" s="97"/>
      <c r="CF19" s="16">
        <f>BW19+BY19+CA19+CC19+CE19</f>
        <v>75</v>
      </c>
      <c r="CG19" s="12">
        <f t="shared" si="3"/>
        <v>691</v>
      </c>
      <c r="CH19" s="4"/>
      <c r="CI19" s="13"/>
    </row>
    <row r="20" spans="1:88" x14ac:dyDescent="0.25">
      <c r="A20" s="3">
        <v>15</v>
      </c>
      <c r="B20" s="4" t="s">
        <v>25</v>
      </c>
      <c r="C20" s="138"/>
      <c r="D20" s="138"/>
      <c r="E20" s="138"/>
      <c r="F20" s="138"/>
      <c r="G20" s="138"/>
      <c r="H20" s="140"/>
      <c r="I20" s="16"/>
      <c r="J20" s="6">
        <v>2</v>
      </c>
      <c r="K20" s="6">
        <v>96</v>
      </c>
      <c r="L20" s="6"/>
      <c r="M20" s="4"/>
      <c r="N20" s="96"/>
      <c r="O20" s="96"/>
      <c r="P20" s="96"/>
      <c r="Q20" s="97"/>
      <c r="R20" s="138"/>
      <c r="S20" s="138"/>
      <c r="T20" s="138"/>
      <c r="U20" s="140"/>
      <c r="V20" s="16">
        <f t="shared" si="0"/>
        <v>96</v>
      </c>
      <c r="W20" s="124">
        <v>11</v>
      </c>
      <c r="X20" s="124">
        <v>70</v>
      </c>
      <c r="Y20" s="124"/>
      <c r="Z20" s="124"/>
      <c r="AA20" s="124"/>
      <c r="AB20" s="125"/>
      <c r="AC20" s="138"/>
      <c r="AD20" s="138"/>
      <c r="AE20" s="138"/>
      <c r="AF20" s="138"/>
      <c r="AG20" s="138"/>
      <c r="AH20" s="140"/>
      <c r="AI20" s="16">
        <f t="shared" si="4"/>
        <v>70</v>
      </c>
      <c r="AJ20" s="137"/>
      <c r="AK20" s="138"/>
      <c r="AL20" s="138"/>
      <c r="AM20" s="138"/>
      <c r="AN20" s="138"/>
      <c r="AO20" s="138"/>
      <c r="AP20" s="16"/>
      <c r="AQ20" s="135"/>
      <c r="AR20" s="124"/>
      <c r="AS20" s="124"/>
      <c r="AT20" s="124"/>
      <c r="AU20" s="124"/>
      <c r="AV20" s="125"/>
      <c r="AW20" s="96">
        <v>5</v>
      </c>
      <c r="AX20" s="96">
        <v>87</v>
      </c>
      <c r="AY20" s="96">
        <v>3</v>
      </c>
      <c r="AZ20" s="96">
        <v>90</v>
      </c>
      <c r="BA20" s="96"/>
      <c r="BB20" s="97"/>
      <c r="BC20" s="16">
        <f>AX20+AZ20+BB20</f>
        <v>177</v>
      </c>
      <c r="BD20" s="100">
        <v>19</v>
      </c>
      <c r="BE20" s="96">
        <v>54</v>
      </c>
      <c r="BF20" s="96"/>
      <c r="BG20" s="97"/>
      <c r="BH20" s="75">
        <f>BE20+BG20</f>
        <v>54</v>
      </c>
      <c r="BI20" s="124">
        <v>1</v>
      </c>
      <c r="BJ20" s="124">
        <v>100</v>
      </c>
      <c r="BK20" s="124">
        <v>1</v>
      </c>
      <c r="BL20" s="125">
        <v>100</v>
      </c>
      <c r="BM20" s="96"/>
      <c r="BN20" s="96"/>
      <c r="BO20" s="96"/>
      <c r="BP20" s="97"/>
      <c r="BQ20" s="138"/>
      <c r="BR20" s="138"/>
      <c r="BS20" s="138"/>
      <c r="BT20" s="140"/>
      <c r="BU20" s="16">
        <f>BJ20+BN20+BR20+BL20+BP20+BT20</f>
        <v>200</v>
      </c>
      <c r="BV20" s="123"/>
      <c r="BW20" s="124"/>
      <c r="BX20" s="124"/>
      <c r="BY20" s="125"/>
      <c r="BZ20" s="96"/>
      <c r="CA20" s="96"/>
      <c r="CB20" s="96"/>
      <c r="CC20" s="96"/>
      <c r="CD20" s="96"/>
      <c r="CE20" s="97"/>
      <c r="CF20" s="16"/>
      <c r="CG20" s="12">
        <f t="shared" si="3"/>
        <v>597</v>
      </c>
      <c r="CH20" s="4"/>
      <c r="CI20" s="13"/>
      <c r="CJ20" s="6"/>
    </row>
    <row r="21" spans="1:88" x14ac:dyDescent="0.25">
      <c r="A21" s="3">
        <v>16</v>
      </c>
      <c r="B21" s="15" t="s">
        <v>112</v>
      </c>
      <c r="C21" s="138"/>
      <c r="D21" s="138"/>
      <c r="E21" s="138"/>
      <c r="F21" s="138"/>
      <c r="G21" s="138"/>
      <c r="H21" s="140"/>
      <c r="I21" s="16"/>
      <c r="J21" s="6"/>
      <c r="K21" s="6"/>
      <c r="L21" s="6"/>
      <c r="M21" s="4"/>
      <c r="N21" s="96"/>
      <c r="O21" s="96"/>
      <c r="P21" s="96"/>
      <c r="Q21" s="97"/>
      <c r="R21" s="138"/>
      <c r="S21" s="138"/>
      <c r="T21" s="138"/>
      <c r="U21" s="140"/>
      <c r="V21" s="16"/>
      <c r="W21" s="124">
        <v>9</v>
      </c>
      <c r="X21" s="124">
        <v>75</v>
      </c>
      <c r="Y21" s="124">
        <v>1</v>
      </c>
      <c r="Z21" s="124">
        <v>100</v>
      </c>
      <c r="AA21" s="124">
        <v>1</v>
      </c>
      <c r="AB21" s="125">
        <v>100</v>
      </c>
      <c r="AC21" s="138"/>
      <c r="AD21" s="138"/>
      <c r="AE21" s="138"/>
      <c r="AF21" s="138"/>
      <c r="AG21" s="138"/>
      <c r="AH21" s="140"/>
      <c r="AI21" s="16">
        <f t="shared" si="4"/>
        <v>275</v>
      </c>
      <c r="AJ21" s="137"/>
      <c r="AK21" s="138"/>
      <c r="AL21" s="138"/>
      <c r="AM21" s="138"/>
      <c r="AN21" s="138"/>
      <c r="AO21" s="138"/>
      <c r="AP21" s="16"/>
      <c r="AQ21" s="135">
        <v>7</v>
      </c>
      <c r="AR21" s="124">
        <v>81</v>
      </c>
      <c r="AS21" s="124">
        <v>6</v>
      </c>
      <c r="AT21" s="124">
        <v>80</v>
      </c>
      <c r="AU21" s="124"/>
      <c r="AV21" s="125"/>
      <c r="AW21" s="96"/>
      <c r="AX21" s="96"/>
      <c r="AY21" s="96"/>
      <c r="AZ21" s="96"/>
      <c r="BA21" s="96"/>
      <c r="BB21" s="97"/>
      <c r="BC21" s="16">
        <f>AR21+AT21+AV21</f>
        <v>161</v>
      </c>
      <c r="BD21" s="100"/>
      <c r="BE21" s="96"/>
      <c r="BF21" s="96"/>
      <c r="BG21" s="97"/>
      <c r="BH21" s="75"/>
      <c r="BI21" s="124"/>
      <c r="BJ21" s="124"/>
      <c r="BK21" s="124"/>
      <c r="BL21" s="125"/>
      <c r="BM21" s="96"/>
      <c r="BN21" s="96"/>
      <c r="BO21" s="96"/>
      <c r="BP21" s="97"/>
      <c r="BQ21" s="138"/>
      <c r="BR21" s="138"/>
      <c r="BS21" s="138"/>
      <c r="BT21" s="140"/>
      <c r="BU21" s="16"/>
      <c r="BV21" s="123"/>
      <c r="BW21" s="124"/>
      <c r="BX21" s="124">
        <v>4</v>
      </c>
      <c r="BY21" s="125">
        <v>83</v>
      </c>
      <c r="BZ21" s="96"/>
      <c r="CA21" s="96"/>
      <c r="CB21" s="96"/>
      <c r="CC21" s="96"/>
      <c r="CD21" s="96"/>
      <c r="CE21" s="97"/>
      <c r="CF21" s="16">
        <f>BW21+BY21+CA21+CC21+CE21</f>
        <v>83</v>
      </c>
      <c r="CG21" s="12">
        <f t="shared" si="3"/>
        <v>519</v>
      </c>
      <c r="CH21" s="4"/>
      <c r="CI21" s="13"/>
    </row>
    <row r="22" spans="1:88" x14ac:dyDescent="0.25">
      <c r="A22" s="3">
        <v>17</v>
      </c>
      <c r="B22" s="4" t="s">
        <v>60</v>
      </c>
      <c r="C22" s="138"/>
      <c r="D22" s="138"/>
      <c r="E22" s="138"/>
      <c r="F22" s="138"/>
      <c r="G22" s="138"/>
      <c r="H22" s="140"/>
      <c r="I22" s="16"/>
      <c r="J22" s="6"/>
      <c r="K22" s="6"/>
      <c r="L22" s="6"/>
      <c r="M22" s="15"/>
      <c r="N22" s="96"/>
      <c r="O22" s="96"/>
      <c r="P22" s="96"/>
      <c r="Q22" s="97"/>
      <c r="R22" s="138"/>
      <c r="S22" s="138"/>
      <c r="T22" s="138"/>
      <c r="U22" s="140"/>
      <c r="V22" s="16"/>
      <c r="W22" s="124"/>
      <c r="X22" s="124"/>
      <c r="Y22" s="124">
        <v>4</v>
      </c>
      <c r="Z22" s="124">
        <v>86</v>
      </c>
      <c r="AA22" s="124">
        <v>1</v>
      </c>
      <c r="AB22" s="125">
        <v>100</v>
      </c>
      <c r="AC22" s="138"/>
      <c r="AD22" s="138"/>
      <c r="AE22" s="138"/>
      <c r="AF22" s="138"/>
      <c r="AG22" s="138"/>
      <c r="AH22" s="140"/>
      <c r="AI22" s="16">
        <f t="shared" si="4"/>
        <v>186</v>
      </c>
      <c r="AJ22" s="137"/>
      <c r="AK22" s="138"/>
      <c r="AL22" s="138"/>
      <c r="AM22" s="138"/>
      <c r="AN22" s="138"/>
      <c r="AO22" s="138"/>
      <c r="AP22" s="16"/>
      <c r="AQ22" s="135">
        <v>11</v>
      </c>
      <c r="AR22" s="124">
        <v>70</v>
      </c>
      <c r="AS22" s="124"/>
      <c r="AT22" s="124"/>
      <c r="AU22" s="124"/>
      <c r="AV22" s="125"/>
      <c r="AW22" s="96"/>
      <c r="AX22" s="96"/>
      <c r="AY22" s="96"/>
      <c r="AZ22" s="96"/>
      <c r="BA22" s="96"/>
      <c r="BB22" s="97"/>
      <c r="BC22" s="16">
        <f>AR22+AT22+AV22</f>
        <v>70</v>
      </c>
      <c r="BD22" s="100"/>
      <c r="BE22" s="96"/>
      <c r="BF22" s="96"/>
      <c r="BG22" s="97"/>
      <c r="BH22" s="76"/>
      <c r="BI22" s="124">
        <v>4</v>
      </c>
      <c r="BJ22" s="124">
        <v>90</v>
      </c>
      <c r="BK22" s="124">
        <v>3</v>
      </c>
      <c r="BL22" s="125">
        <v>90</v>
      </c>
      <c r="BM22" s="96"/>
      <c r="BN22" s="96"/>
      <c r="BO22" s="96"/>
      <c r="BP22" s="97"/>
      <c r="BQ22" s="138"/>
      <c r="BR22" s="138"/>
      <c r="BS22" s="138"/>
      <c r="BT22" s="140"/>
      <c r="BU22" s="16">
        <f>BJ22+BN22+BR22+BL22+BP22+BT22</f>
        <v>180</v>
      </c>
      <c r="BV22" s="123"/>
      <c r="BW22" s="124"/>
      <c r="BX22" s="124"/>
      <c r="BY22" s="125"/>
      <c r="BZ22" s="96"/>
      <c r="CA22" s="96"/>
      <c r="CB22" s="96"/>
      <c r="CC22" s="96"/>
      <c r="CD22" s="96"/>
      <c r="CE22" s="97"/>
      <c r="CF22" s="16"/>
      <c r="CG22" s="12">
        <f t="shared" si="3"/>
        <v>436</v>
      </c>
      <c r="CH22" s="17"/>
      <c r="CI22" s="13"/>
    </row>
    <row r="23" spans="1:88" x14ac:dyDescent="0.25">
      <c r="A23" s="3">
        <v>18</v>
      </c>
      <c r="B23" s="15" t="s">
        <v>29</v>
      </c>
      <c r="C23" s="138"/>
      <c r="D23" s="138"/>
      <c r="E23" s="138"/>
      <c r="F23" s="138"/>
      <c r="G23" s="138"/>
      <c r="H23" s="140"/>
      <c r="I23" s="16"/>
      <c r="J23" s="6"/>
      <c r="K23" s="6"/>
      <c r="L23" s="6"/>
      <c r="M23" s="4"/>
      <c r="N23" s="96"/>
      <c r="O23" s="96"/>
      <c r="P23" s="96"/>
      <c r="Q23" s="97"/>
      <c r="R23" s="138"/>
      <c r="S23" s="138"/>
      <c r="T23" s="138"/>
      <c r="U23" s="140"/>
      <c r="V23" s="16"/>
      <c r="W23" s="124"/>
      <c r="X23" s="124"/>
      <c r="Y23" s="124"/>
      <c r="Z23" s="124"/>
      <c r="AA23" s="124"/>
      <c r="AB23" s="125"/>
      <c r="AC23" s="138"/>
      <c r="AD23" s="138"/>
      <c r="AE23" s="138">
        <v>2</v>
      </c>
      <c r="AF23" s="138">
        <v>95</v>
      </c>
      <c r="AG23" s="138"/>
      <c r="AH23" s="140"/>
      <c r="AI23" s="16">
        <f>AD23+AF23+AH23</f>
        <v>95</v>
      </c>
      <c r="AJ23" s="138">
        <v>3</v>
      </c>
      <c r="AK23" s="138">
        <v>93</v>
      </c>
      <c r="AL23" s="138">
        <v>1</v>
      </c>
      <c r="AM23" s="138">
        <v>100</v>
      </c>
      <c r="AN23" s="138">
        <v>2</v>
      </c>
      <c r="AO23" s="138">
        <v>95</v>
      </c>
      <c r="AP23" s="16">
        <f>AK23+AM23+AO23</f>
        <v>288</v>
      </c>
      <c r="AQ23" s="135"/>
      <c r="AR23" s="124"/>
      <c r="AS23" s="124"/>
      <c r="AT23" s="124"/>
      <c r="AU23" s="124"/>
      <c r="AV23" s="125"/>
      <c r="AW23" s="96"/>
      <c r="AX23" s="96"/>
      <c r="AY23" s="96"/>
      <c r="AZ23" s="96"/>
      <c r="BA23" s="96"/>
      <c r="BB23" s="97"/>
      <c r="BC23" s="16"/>
      <c r="BD23" s="100"/>
      <c r="BE23" s="96"/>
      <c r="BF23" s="96"/>
      <c r="BG23" s="97"/>
      <c r="BH23" s="75"/>
      <c r="BI23" s="124"/>
      <c r="BJ23" s="124"/>
      <c r="BK23" s="124"/>
      <c r="BL23" s="125"/>
      <c r="BM23" s="96"/>
      <c r="BN23" s="96"/>
      <c r="BO23" s="96"/>
      <c r="BP23" s="97"/>
      <c r="BQ23" s="138"/>
      <c r="BR23" s="138"/>
      <c r="BS23" s="138"/>
      <c r="BT23" s="140"/>
      <c r="BU23" s="32"/>
      <c r="BV23" s="123"/>
      <c r="BW23" s="124"/>
      <c r="BX23" s="124"/>
      <c r="BY23" s="125"/>
      <c r="BZ23" s="96"/>
      <c r="CA23" s="96"/>
      <c r="CB23" s="96"/>
      <c r="CC23" s="96"/>
      <c r="CD23" s="96"/>
      <c r="CE23" s="97"/>
      <c r="CF23" s="16"/>
      <c r="CG23" s="12">
        <f t="shared" si="3"/>
        <v>383</v>
      </c>
      <c r="CH23" s="4"/>
      <c r="CI23" s="13"/>
    </row>
    <row r="24" spans="1:88" x14ac:dyDescent="0.25">
      <c r="A24" s="3">
        <v>19</v>
      </c>
      <c r="B24" s="15" t="s">
        <v>52</v>
      </c>
      <c r="C24" s="138">
        <v>14</v>
      </c>
      <c r="D24" s="138">
        <v>64</v>
      </c>
      <c r="E24" s="138"/>
      <c r="F24" s="138"/>
      <c r="G24" s="138"/>
      <c r="H24" s="140"/>
      <c r="I24" s="16">
        <f>D24+H24+F24</f>
        <v>64</v>
      </c>
      <c r="J24" s="6"/>
      <c r="K24" s="6"/>
      <c r="L24" s="6"/>
      <c r="M24" s="4"/>
      <c r="N24" s="96"/>
      <c r="O24" s="96"/>
      <c r="P24" s="96"/>
      <c r="Q24" s="97"/>
      <c r="R24" s="138">
        <v>7</v>
      </c>
      <c r="S24" s="138">
        <v>84</v>
      </c>
      <c r="T24" s="138"/>
      <c r="U24" s="140"/>
      <c r="V24" s="16">
        <f>K24+M24+O24+Q24+S24+U24</f>
        <v>84</v>
      </c>
      <c r="W24" s="124"/>
      <c r="X24" s="124"/>
      <c r="Y24" s="124"/>
      <c r="Z24" s="124"/>
      <c r="AA24" s="124"/>
      <c r="AB24" s="125"/>
      <c r="AC24" s="138">
        <v>7</v>
      </c>
      <c r="AD24" s="138">
        <v>81</v>
      </c>
      <c r="AE24" s="138">
        <v>3</v>
      </c>
      <c r="AF24" s="138">
        <v>90</v>
      </c>
      <c r="AG24" s="138"/>
      <c r="AH24" s="140"/>
      <c r="AI24" s="16">
        <f>AD24+AF24+AH24</f>
        <v>171</v>
      </c>
      <c r="AJ24" s="138"/>
      <c r="AK24" s="138"/>
      <c r="AL24" s="138"/>
      <c r="AM24" s="138"/>
      <c r="AN24" s="138"/>
      <c r="AO24" s="138"/>
      <c r="AP24" s="16"/>
      <c r="AQ24" s="135"/>
      <c r="AR24" s="124"/>
      <c r="AS24" s="124"/>
      <c r="AT24" s="124"/>
      <c r="AU24" s="124"/>
      <c r="AV24" s="125"/>
      <c r="AW24" s="96"/>
      <c r="AX24" s="96"/>
      <c r="AY24" s="96"/>
      <c r="AZ24" s="96"/>
      <c r="BA24" s="96"/>
      <c r="BB24" s="97"/>
      <c r="BC24" s="16"/>
      <c r="BD24" s="100"/>
      <c r="BE24" s="96"/>
      <c r="BF24" s="96"/>
      <c r="BG24" s="97"/>
      <c r="BH24" s="75"/>
      <c r="BI24" s="124"/>
      <c r="BJ24" s="124"/>
      <c r="BK24" s="124"/>
      <c r="BL24" s="125"/>
      <c r="BM24" s="96"/>
      <c r="BN24" s="96"/>
      <c r="BO24" s="96"/>
      <c r="BP24" s="97"/>
      <c r="BQ24" s="138"/>
      <c r="BR24" s="138"/>
      <c r="BS24" s="138"/>
      <c r="BT24" s="140"/>
      <c r="BU24" s="16"/>
      <c r="BV24" s="123"/>
      <c r="BW24" s="124"/>
      <c r="BX24" s="124"/>
      <c r="BY24" s="125"/>
      <c r="BZ24" s="96"/>
      <c r="CA24" s="96"/>
      <c r="CB24" s="96"/>
      <c r="CC24" s="96"/>
      <c r="CD24" s="96"/>
      <c r="CE24" s="97"/>
      <c r="CF24" s="35"/>
      <c r="CG24" s="12">
        <f t="shared" si="3"/>
        <v>319</v>
      </c>
      <c r="CH24" s="4"/>
      <c r="CI24" s="13"/>
    </row>
    <row r="25" spans="1:88" x14ac:dyDescent="0.25">
      <c r="A25" s="3">
        <v>22</v>
      </c>
      <c r="B25" s="4" t="s">
        <v>23</v>
      </c>
      <c r="C25" s="138"/>
      <c r="D25" s="138"/>
      <c r="E25" s="138">
        <v>12</v>
      </c>
      <c r="F25" s="138">
        <v>66</v>
      </c>
      <c r="G25" s="138"/>
      <c r="H25" s="140"/>
      <c r="I25" s="16">
        <f>D25+H25+F25</f>
        <v>66</v>
      </c>
      <c r="J25" s="14"/>
      <c r="K25" s="14"/>
      <c r="L25" s="14"/>
      <c r="M25" s="15"/>
      <c r="N25" s="96"/>
      <c r="O25" s="96"/>
      <c r="P25" s="96"/>
      <c r="Q25" s="97"/>
      <c r="R25" s="138"/>
      <c r="S25" s="138"/>
      <c r="T25" s="138">
        <v>4</v>
      </c>
      <c r="U25" s="140">
        <v>45</v>
      </c>
      <c r="V25" s="16">
        <f>K25+M25+O25+Q25+S25+U25</f>
        <v>45</v>
      </c>
      <c r="W25" s="124"/>
      <c r="X25" s="124"/>
      <c r="Y25" s="124"/>
      <c r="Z25" s="124"/>
      <c r="AA25" s="124"/>
      <c r="AB25" s="125"/>
      <c r="AC25" s="138">
        <v>4</v>
      </c>
      <c r="AD25" s="138">
        <v>90</v>
      </c>
      <c r="AE25" s="138">
        <v>3</v>
      </c>
      <c r="AF25" s="138">
        <v>90</v>
      </c>
      <c r="AG25" s="138"/>
      <c r="AH25" s="140"/>
      <c r="AI25" s="16">
        <f>AD25+AF25+AH25</f>
        <v>180</v>
      </c>
      <c r="AJ25" s="138"/>
      <c r="AK25" s="138"/>
      <c r="AL25" s="138"/>
      <c r="AM25" s="138"/>
      <c r="AN25" s="138"/>
      <c r="AO25" s="138"/>
      <c r="AP25" s="16"/>
      <c r="AQ25" s="124"/>
      <c r="AR25" s="124"/>
      <c r="AS25" s="124"/>
      <c r="AT25" s="124"/>
      <c r="AU25" s="124"/>
      <c r="AV25" s="125"/>
      <c r="AW25" s="96"/>
      <c r="AX25" s="96"/>
      <c r="AY25" s="96"/>
      <c r="AZ25" s="96"/>
      <c r="BA25" s="96"/>
      <c r="BB25" s="97"/>
      <c r="BC25" s="16"/>
      <c r="BD25" s="100"/>
      <c r="BE25" s="96"/>
      <c r="BF25" s="96"/>
      <c r="BG25" s="97"/>
      <c r="BH25" s="76"/>
      <c r="BI25" s="124"/>
      <c r="BJ25" s="124"/>
      <c r="BK25" s="124"/>
      <c r="BL25" s="125"/>
      <c r="BM25" s="96"/>
      <c r="BN25" s="96"/>
      <c r="BO25" s="96"/>
      <c r="BP25" s="97"/>
      <c r="BQ25" s="138"/>
      <c r="BR25" s="138"/>
      <c r="BS25" s="138"/>
      <c r="BT25" s="140"/>
      <c r="BU25" s="16"/>
      <c r="BV25" s="123"/>
      <c r="BW25" s="124"/>
      <c r="BX25" s="124"/>
      <c r="BY25" s="125"/>
      <c r="BZ25" s="96"/>
      <c r="CA25" s="96"/>
      <c r="CB25" s="96"/>
      <c r="CC25" s="96"/>
      <c r="CD25" s="96"/>
      <c r="CE25" s="97"/>
      <c r="CF25" s="16"/>
      <c r="CG25" s="12">
        <f t="shared" si="3"/>
        <v>291</v>
      </c>
      <c r="CH25" s="4"/>
      <c r="CI25" s="13"/>
    </row>
    <row r="26" spans="1:88" x14ac:dyDescent="0.25">
      <c r="A26" s="3">
        <v>23</v>
      </c>
      <c r="B26" s="15" t="s">
        <v>118</v>
      </c>
      <c r="C26" s="138"/>
      <c r="D26" s="138"/>
      <c r="E26" s="138"/>
      <c r="F26" s="138"/>
      <c r="G26" s="138"/>
      <c r="H26" s="140"/>
      <c r="I26" s="16"/>
      <c r="J26" s="6"/>
      <c r="K26" s="6"/>
      <c r="L26" s="6"/>
      <c r="M26" s="4"/>
      <c r="N26" s="96"/>
      <c r="O26" s="96"/>
      <c r="P26" s="96"/>
      <c r="Q26" s="97"/>
      <c r="R26" s="138"/>
      <c r="S26" s="138"/>
      <c r="T26" s="138"/>
      <c r="U26" s="140"/>
      <c r="V26" s="16"/>
      <c r="W26" s="124"/>
      <c r="X26" s="124"/>
      <c r="Y26" s="124"/>
      <c r="Z26" s="124"/>
      <c r="AA26" s="124"/>
      <c r="AB26" s="125"/>
      <c r="AC26" s="138"/>
      <c r="AD26" s="138"/>
      <c r="AE26" s="138"/>
      <c r="AF26" s="138"/>
      <c r="AG26" s="138"/>
      <c r="AH26" s="140"/>
      <c r="AI26" s="16"/>
      <c r="AJ26" s="138"/>
      <c r="AK26" s="138"/>
      <c r="AL26" s="138">
        <v>3</v>
      </c>
      <c r="AM26" s="138">
        <v>90</v>
      </c>
      <c r="AN26" s="138">
        <v>2</v>
      </c>
      <c r="AO26" s="138">
        <v>95</v>
      </c>
      <c r="AP26" s="16">
        <f>AK26+AM26+AO26</f>
        <v>185</v>
      </c>
      <c r="AQ26" s="124"/>
      <c r="AR26" s="124"/>
      <c r="AS26" s="124"/>
      <c r="AT26" s="124"/>
      <c r="AU26" s="124"/>
      <c r="AV26" s="125"/>
      <c r="AW26" s="96"/>
      <c r="AX26" s="96"/>
      <c r="AY26" s="96"/>
      <c r="AZ26" s="96"/>
      <c r="BA26" s="96"/>
      <c r="BB26" s="97"/>
      <c r="BC26" s="16"/>
      <c r="BD26" s="100"/>
      <c r="BE26" s="96"/>
      <c r="BF26" s="96"/>
      <c r="BG26" s="97"/>
      <c r="BH26" s="75"/>
      <c r="BI26" s="124"/>
      <c r="BJ26" s="124"/>
      <c r="BK26" s="124"/>
      <c r="BL26" s="125"/>
      <c r="BM26" s="96"/>
      <c r="BN26" s="96"/>
      <c r="BO26" s="96"/>
      <c r="BP26" s="97"/>
      <c r="BQ26" s="138"/>
      <c r="BR26" s="138"/>
      <c r="BS26" s="138">
        <v>3</v>
      </c>
      <c r="BT26" s="140">
        <v>90</v>
      </c>
      <c r="BU26" s="16">
        <f>BJ26+BN26+BR26+BL26+BP26+BT26</f>
        <v>90</v>
      </c>
      <c r="BV26" s="123"/>
      <c r="BW26" s="124"/>
      <c r="BX26" s="124"/>
      <c r="BY26" s="125"/>
      <c r="BZ26" s="96"/>
      <c r="CA26" s="96"/>
      <c r="CB26" s="96"/>
      <c r="CC26" s="96"/>
      <c r="CD26" s="96"/>
      <c r="CE26" s="97"/>
      <c r="CF26" s="35"/>
      <c r="CG26" s="12">
        <f t="shared" si="3"/>
        <v>275</v>
      </c>
      <c r="CH26" s="4"/>
      <c r="CI26" s="13"/>
    </row>
    <row r="27" spans="1:88" x14ac:dyDescent="0.25">
      <c r="A27" s="3">
        <v>24</v>
      </c>
      <c r="B27" s="15" t="s">
        <v>125</v>
      </c>
      <c r="C27" s="138"/>
      <c r="D27" s="138"/>
      <c r="E27" s="138"/>
      <c r="F27" s="138"/>
      <c r="G27" s="138"/>
      <c r="H27" s="140"/>
      <c r="I27" s="16"/>
      <c r="J27" s="6"/>
      <c r="K27" s="6"/>
      <c r="L27" s="6"/>
      <c r="M27" s="4"/>
      <c r="N27" s="96"/>
      <c r="O27" s="96"/>
      <c r="P27" s="96"/>
      <c r="Q27" s="97"/>
      <c r="R27" s="138"/>
      <c r="S27" s="138"/>
      <c r="T27" s="138"/>
      <c r="U27" s="140"/>
      <c r="V27" s="16"/>
      <c r="W27" s="124"/>
      <c r="X27" s="124"/>
      <c r="Y27" s="124"/>
      <c r="Z27" s="124"/>
      <c r="AA27" s="124"/>
      <c r="AB27" s="125"/>
      <c r="AC27" s="138"/>
      <c r="AD27" s="138"/>
      <c r="AE27" s="138"/>
      <c r="AF27" s="138"/>
      <c r="AG27" s="138"/>
      <c r="AH27" s="140"/>
      <c r="AI27" s="16"/>
      <c r="AJ27" s="138"/>
      <c r="AK27" s="138"/>
      <c r="AL27" s="138"/>
      <c r="AM27" s="138"/>
      <c r="AN27" s="138"/>
      <c r="AO27" s="138"/>
      <c r="AP27" s="16"/>
      <c r="AQ27" s="135">
        <v>11</v>
      </c>
      <c r="AR27" s="124">
        <v>70</v>
      </c>
      <c r="AS27" s="124">
        <v>6</v>
      </c>
      <c r="AT27" s="124">
        <v>80</v>
      </c>
      <c r="AU27" s="124">
        <v>1</v>
      </c>
      <c r="AV27" s="125">
        <v>100</v>
      </c>
      <c r="AW27" s="96"/>
      <c r="AX27" s="96"/>
      <c r="AY27" s="96"/>
      <c r="AZ27" s="96"/>
      <c r="BA27" s="96"/>
      <c r="BB27" s="97"/>
      <c r="BC27" s="16">
        <f>AR27+AT27+AV27</f>
        <v>250</v>
      </c>
      <c r="BD27" s="100"/>
      <c r="BE27" s="96"/>
      <c r="BF27" s="96"/>
      <c r="BG27" s="97"/>
      <c r="BH27" s="75"/>
      <c r="BI27" s="124"/>
      <c r="BJ27" s="124"/>
      <c r="BK27" s="124"/>
      <c r="BL27" s="125"/>
      <c r="BM27" s="96"/>
      <c r="BN27" s="96"/>
      <c r="BO27" s="96"/>
      <c r="BP27" s="97"/>
      <c r="BQ27" s="138"/>
      <c r="BR27" s="138"/>
      <c r="BS27" s="138"/>
      <c r="BT27" s="140"/>
      <c r="BU27" s="16"/>
      <c r="BV27" s="123"/>
      <c r="BW27" s="124"/>
      <c r="BX27" s="124"/>
      <c r="BY27" s="125"/>
      <c r="BZ27" s="96"/>
      <c r="CA27" s="96"/>
      <c r="CB27" s="96"/>
      <c r="CC27" s="96"/>
      <c r="CD27" s="96"/>
      <c r="CE27" s="97"/>
      <c r="CF27" s="16"/>
      <c r="CG27" s="12">
        <f t="shared" si="3"/>
        <v>250</v>
      </c>
      <c r="CH27" s="4"/>
      <c r="CI27" s="13"/>
    </row>
    <row r="28" spans="1:88" x14ac:dyDescent="0.25">
      <c r="A28" s="3">
        <v>25</v>
      </c>
      <c r="B28" s="15" t="s">
        <v>89</v>
      </c>
      <c r="C28" s="138"/>
      <c r="D28" s="138"/>
      <c r="E28" s="138"/>
      <c r="F28" s="138"/>
      <c r="G28" s="138"/>
      <c r="H28" s="140"/>
      <c r="I28" s="16"/>
      <c r="J28" s="6">
        <v>3</v>
      </c>
      <c r="K28" s="6">
        <v>93</v>
      </c>
      <c r="L28" s="6">
        <v>1</v>
      </c>
      <c r="M28" s="15">
        <v>100</v>
      </c>
      <c r="N28" s="96"/>
      <c r="O28" s="96"/>
      <c r="P28" s="96"/>
      <c r="Q28" s="97"/>
      <c r="R28" s="138"/>
      <c r="S28" s="138"/>
      <c r="T28" s="138"/>
      <c r="U28" s="140"/>
      <c r="V28" s="16">
        <f>K28+M28+O28+Q28+S28+U28</f>
        <v>193</v>
      </c>
      <c r="W28" s="124"/>
      <c r="X28" s="124"/>
      <c r="Y28" s="124"/>
      <c r="Z28" s="124"/>
      <c r="AA28" s="124"/>
      <c r="AB28" s="125"/>
      <c r="AC28" s="138"/>
      <c r="AD28" s="138"/>
      <c r="AE28" s="138"/>
      <c r="AF28" s="138"/>
      <c r="AG28" s="138"/>
      <c r="AH28" s="140"/>
      <c r="AI28" s="16"/>
      <c r="AJ28" s="138"/>
      <c r="AK28" s="138"/>
      <c r="AL28" s="138"/>
      <c r="AM28" s="138"/>
      <c r="AN28" s="138"/>
      <c r="AO28" s="138"/>
      <c r="AP28" s="16"/>
      <c r="AQ28" s="135"/>
      <c r="AR28" s="124"/>
      <c r="AS28" s="124"/>
      <c r="AT28" s="124"/>
      <c r="AU28" s="124"/>
      <c r="AV28" s="125"/>
      <c r="AW28" s="96"/>
      <c r="AX28" s="96"/>
      <c r="AY28" s="96"/>
      <c r="AZ28" s="96"/>
      <c r="BA28" s="96"/>
      <c r="BB28" s="97"/>
      <c r="BC28" s="16"/>
      <c r="BD28" s="100"/>
      <c r="BE28" s="96"/>
      <c r="BF28" s="96"/>
      <c r="BG28" s="97"/>
      <c r="BH28" s="76"/>
      <c r="BI28" s="124"/>
      <c r="BJ28" s="124"/>
      <c r="BK28" s="124"/>
      <c r="BL28" s="125"/>
      <c r="BM28" s="96"/>
      <c r="BN28" s="96"/>
      <c r="BO28" s="96"/>
      <c r="BP28" s="97"/>
      <c r="BQ28" s="138"/>
      <c r="BR28" s="138"/>
      <c r="BS28" s="138"/>
      <c r="BT28" s="140"/>
      <c r="BU28" s="16"/>
      <c r="BV28" s="123"/>
      <c r="BW28" s="124"/>
      <c r="BX28" s="124"/>
      <c r="BY28" s="125"/>
      <c r="BZ28" s="96"/>
      <c r="CA28" s="96"/>
      <c r="CB28" s="96"/>
      <c r="CC28" s="96"/>
      <c r="CD28" s="96"/>
      <c r="CE28" s="97"/>
      <c r="CF28" s="16"/>
      <c r="CG28" s="12">
        <f t="shared" si="3"/>
        <v>193</v>
      </c>
      <c r="CH28" s="4"/>
      <c r="CI28" s="13"/>
    </row>
    <row r="29" spans="1:88" x14ac:dyDescent="0.25">
      <c r="A29" s="3">
        <v>26</v>
      </c>
      <c r="B29" s="15" t="s">
        <v>188</v>
      </c>
      <c r="C29" s="138"/>
      <c r="D29" s="138"/>
      <c r="E29" s="138"/>
      <c r="F29" s="138"/>
      <c r="G29" s="138"/>
      <c r="H29" s="140"/>
      <c r="I29" s="16"/>
      <c r="J29" s="6">
        <v>5</v>
      </c>
      <c r="K29" s="6">
        <v>87</v>
      </c>
      <c r="L29" s="6">
        <v>1</v>
      </c>
      <c r="M29" s="4">
        <v>100</v>
      </c>
      <c r="N29" s="96"/>
      <c r="O29" s="96"/>
      <c r="P29" s="96"/>
      <c r="Q29" s="97"/>
      <c r="R29" s="138"/>
      <c r="S29" s="138"/>
      <c r="T29" s="138"/>
      <c r="U29" s="140"/>
      <c r="V29" s="16">
        <f>K29+M29+O29+Q29+S29+U29</f>
        <v>187</v>
      </c>
      <c r="W29" s="124"/>
      <c r="X29" s="124"/>
      <c r="Y29" s="124"/>
      <c r="Z29" s="124"/>
      <c r="AA29" s="124"/>
      <c r="AB29" s="125"/>
      <c r="AC29" s="138"/>
      <c r="AD29" s="138"/>
      <c r="AE29" s="138"/>
      <c r="AF29" s="138"/>
      <c r="AG29" s="138"/>
      <c r="AH29" s="140"/>
      <c r="AI29" s="16"/>
      <c r="AJ29" s="138"/>
      <c r="AK29" s="138"/>
      <c r="AL29" s="138"/>
      <c r="AM29" s="138"/>
      <c r="AN29" s="138"/>
      <c r="AO29" s="138"/>
      <c r="AP29" s="16"/>
      <c r="AQ29" s="124"/>
      <c r="AR29" s="124"/>
      <c r="AS29" s="124"/>
      <c r="AT29" s="124"/>
      <c r="AU29" s="124"/>
      <c r="AV29" s="125"/>
      <c r="AW29" s="96"/>
      <c r="AX29" s="96"/>
      <c r="AY29" s="96"/>
      <c r="AZ29" s="96"/>
      <c r="BA29" s="96"/>
      <c r="BB29" s="97"/>
      <c r="BC29" s="16"/>
      <c r="BD29" s="100"/>
      <c r="BE29" s="96"/>
      <c r="BF29" s="96"/>
      <c r="BG29" s="97"/>
      <c r="BH29" s="75"/>
      <c r="BI29" s="124"/>
      <c r="BJ29" s="124"/>
      <c r="BK29" s="124"/>
      <c r="BL29" s="125"/>
      <c r="BM29" s="96"/>
      <c r="BN29" s="96"/>
      <c r="BO29" s="96"/>
      <c r="BP29" s="97"/>
      <c r="BQ29" s="138"/>
      <c r="BR29" s="138"/>
      <c r="BS29" s="138"/>
      <c r="BT29" s="140"/>
      <c r="BU29" s="16"/>
      <c r="BV29" s="123"/>
      <c r="BW29" s="124"/>
      <c r="BX29" s="124"/>
      <c r="BY29" s="125"/>
      <c r="BZ29" s="96"/>
      <c r="CA29" s="96"/>
      <c r="CB29" s="96"/>
      <c r="CC29" s="96"/>
      <c r="CD29" s="96"/>
      <c r="CE29" s="97"/>
      <c r="CF29" s="35"/>
      <c r="CG29" s="12">
        <f t="shared" si="3"/>
        <v>187</v>
      </c>
      <c r="CH29" s="4"/>
      <c r="CI29" s="13"/>
    </row>
    <row r="30" spans="1:88" x14ac:dyDescent="0.25">
      <c r="A30" s="3">
        <v>27</v>
      </c>
      <c r="B30" s="15" t="s">
        <v>119</v>
      </c>
      <c r="C30" s="138"/>
      <c r="D30" s="138"/>
      <c r="E30" s="138"/>
      <c r="F30" s="138"/>
      <c r="G30" s="138"/>
      <c r="H30" s="140"/>
      <c r="I30" s="16"/>
      <c r="J30" s="6"/>
      <c r="K30" s="6"/>
      <c r="L30" s="6"/>
      <c r="M30" s="4"/>
      <c r="N30" s="96"/>
      <c r="O30" s="96"/>
      <c r="P30" s="96"/>
      <c r="Q30" s="97"/>
      <c r="R30" s="138"/>
      <c r="S30" s="138"/>
      <c r="T30" s="138"/>
      <c r="U30" s="140"/>
      <c r="V30" s="16"/>
      <c r="W30" s="124"/>
      <c r="X30" s="124"/>
      <c r="Y30" s="124"/>
      <c r="Z30" s="124"/>
      <c r="AA30" s="124"/>
      <c r="AB30" s="125"/>
      <c r="AC30" s="138"/>
      <c r="AD30" s="138"/>
      <c r="AE30" s="138"/>
      <c r="AF30" s="138"/>
      <c r="AG30" s="138"/>
      <c r="AH30" s="140"/>
      <c r="AI30" s="16"/>
      <c r="AJ30" s="138"/>
      <c r="AK30" s="138"/>
      <c r="AL30" s="138">
        <v>3</v>
      </c>
      <c r="AM30" s="138">
        <v>90</v>
      </c>
      <c r="AN30" s="138">
        <v>2</v>
      </c>
      <c r="AO30" s="140">
        <v>95</v>
      </c>
      <c r="AP30" s="16">
        <f>AK30+AM30+AO30</f>
        <v>185</v>
      </c>
      <c r="AQ30" s="134"/>
      <c r="AR30" s="124"/>
      <c r="AS30" s="124"/>
      <c r="AT30" s="124"/>
      <c r="AU30" s="124"/>
      <c r="AV30" s="125"/>
      <c r="AW30" s="96"/>
      <c r="AX30" s="96"/>
      <c r="AY30" s="96"/>
      <c r="AZ30" s="96"/>
      <c r="BA30" s="96"/>
      <c r="BB30" s="97"/>
      <c r="BC30" s="16"/>
      <c r="BD30" s="100"/>
      <c r="BE30" s="96"/>
      <c r="BF30" s="96"/>
      <c r="BG30" s="97"/>
      <c r="BH30" s="76"/>
      <c r="BI30" s="124"/>
      <c r="BJ30" s="124"/>
      <c r="BK30" s="124"/>
      <c r="BL30" s="125"/>
      <c r="BM30" s="96"/>
      <c r="BN30" s="96"/>
      <c r="BO30" s="96"/>
      <c r="BP30" s="97"/>
      <c r="BQ30" s="138"/>
      <c r="BR30" s="138"/>
      <c r="BS30" s="138"/>
      <c r="BT30" s="140"/>
      <c r="BU30" s="16"/>
      <c r="BV30" s="123"/>
      <c r="BW30" s="124"/>
      <c r="BX30" s="124"/>
      <c r="BY30" s="125"/>
      <c r="BZ30" s="96"/>
      <c r="CA30" s="96"/>
      <c r="CB30" s="96"/>
      <c r="CC30" s="96"/>
      <c r="CD30" s="96"/>
      <c r="CE30" s="97"/>
      <c r="CF30" s="16"/>
      <c r="CG30" s="12">
        <f t="shared" si="3"/>
        <v>185</v>
      </c>
      <c r="CH30" s="4"/>
      <c r="CI30" s="13"/>
    </row>
    <row r="31" spans="1:88" x14ac:dyDescent="0.25">
      <c r="A31" s="3">
        <v>28</v>
      </c>
      <c r="B31" s="15" t="s">
        <v>150</v>
      </c>
      <c r="C31" s="138"/>
      <c r="D31" s="138"/>
      <c r="E31" s="138"/>
      <c r="F31" s="138"/>
      <c r="G31" s="138"/>
      <c r="H31" s="140"/>
      <c r="I31" s="16"/>
      <c r="J31" s="6"/>
      <c r="K31" s="6"/>
      <c r="L31" s="6"/>
      <c r="M31" s="4"/>
      <c r="N31" s="96"/>
      <c r="O31" s="96"/>
      <c r="P31" s="96"/>
      <c r="Q31" s="97"/>
      <c r="R31" s="138"/>
      <c r="S31" s="138"/>
      <c r="T31" s="138"/>
      <c r="U31" s="140"/>
      <c r="V31" s="16"/>
      <c r="W31" s="124"/>
      <c r="X31" s="124"/>
      <c r="Y31" s="124"/>
      <c r="Z31" s="124"/>
      <c r="AA31" s="124"/>
      <c r="AB31" s="125"/>
      <c r="AC31" s="138"/>
      <c r="AD31" s="138"/>
      <c r="AE31" s="138"/>
      <c r="AF31" s="138"/>
      <c r="AG31" s="138"/>
      <c r="AH31" s="140"/>
      <c r="AI31" s="35"/>
      <c r="AJ31" s="138"/>
      <c r="AK31" s="138"/>
      <c r="AL31" s="138"/>
      <c r="AM31" s="138"/>
      <c r="AN31" s="138"/>
      <c r="AO31" s="138"/>
      <c r="AP31" s="16"/>
      <c r="AQ31" s="135"/>
      <c r="AR31" s="124"/>
      <c r="AS31" s="124"/>
      <c r="AT31" s="124"/>
      <c r="AU31" s="124"/>
      <c r="AV31" s="125"/>
      <c r="AW31" s="96"/>
      <c r="AX31" s="96"/>
      <c r="AY31" s="96"/>
      <c r="AZ31" s="96"/>
      <c r="BA31" s="96"/>
      <c r="BB31" s="97"/>
      <c r="BC31" s="16"/>
      <c r="BD31" s="100">
        <v>9</v>
      </c>
      <c r="BE31" s="96">
        <v>75</v>
      </c>
      <c r="BF31" s="96"/>
      <c r="BG31" s="97"/>
      <c r="BH31" s="75">
        <f>BE31+BG31</f>
        <v>75</v>
      </c>
      <c r="BI31" s="124"/>
      <c r="BJ31" s="124"/>
      <c r="BK31" s="124"/>
      <c r="BL31" s="125"/>
      <c r="BM31" s="96"/>
      <c r="BN31" s="96"/>
      <c r="BO31" s="96"/>
      <c r="BP31" s="97"/>
      <c r="BQ31" s="138">
        <v>6</v>
      </c>
      <c r="BR31" s="138">
        <v>84</v>
      </c>
      <c r="BS31" s="138"/>
      <c r="BT31" s="140"/>
      <c r="BU31" s="16">
        <f>BJ31+BN31+BR31+BL31+BP31+BT31</f>
        <v>84</v>
      </c>
      <c r="BV31" s="123"/>
      <c r="BW31" s="124"/>
      <c r="BX31" s="124"/>
      <c r="BY31" s="125"/>
      <c r="BZ31" s="96"/>
      <c r="CA31" s="96"/>
      <c r="CB31" s="96"/>
      <c r="CC31" s="96"/>
      <c r="CD31" s="96"/>
      <c r="CE31" s="97"/>
      <c r="CF31" s="16"/>
      <c r="CG31" s="12">
        <f t="shared" si="3"/>
        <v>159</v>
      </c>
      <c r="CH31" s="4"/>
      <c r="CI31" s="13"/>
    </row>
    <row r="32" spans="1:88" x14ac:dyDescent="0.25">
      <c r="A32" s="3">
        <v>29</v>
      </c>
      <c r="B32" s="14" t="s">
        <v>162</v>
      </c>
      <c r="C32" s="137"/>
      <c r="D32" s="138"/>
      <c r="E32" s="138"/>
      <c r="F32" s="138"/>
      <c r="G32" s="138"/>
      <c r="H32" s="140"/>
      <c r="I32" s="16"/>
      <c r="J32" s="6"/>
      <c r="K32" s="6"/>
      <c r="L32" s="6"/>
      <c r="M32" s="4"/>
      <c r="N32" s="96"/>
      <c r="O32" s="96"/>
      <c r="P32" s="96"/>
      <c r="Q32" s="97"/>
      <c r="R32" s="138"/>
      <c r="S32" s="138"/>
      <c r="T32" s="138"/>
      <c r="U32" s="140"/>
      <c r="V32" s="16"/>
      <c r="W32" s="124"/>
      <c r="X32" s="124"/>
      <c r="Y32" s="124"/>
      <c r="Z32" s="124"/>
      <c r="AA32" s="124"/>
      <c r="AB32" s="125"/>
      <c r="AC32" s="138"/>
      <c r="AD32" s="138"/>
      <c r="AE32" s="138"/>
      <c r="AF32" s="138"/>
      <c r="AG32" s="138"/>
      <c r="AH32" s="140"/>
      <c r="AI32" s="16"/>
      <c r="AJ32" s="137"/>
      <c r="AK32" s="138"/>
      <c r="AL32" s="138"/>
      <c r="AM32" s="138"/>
      <c r="AN32" s="138"/>
      <c r="AO32" s="140"/>
      <c r="AP32" s="16"/>
      <c r="AQ32" s="135"/>
      <c r="AR32" s="124"/>
      <c r="AS32" s="124"/>
      <c r="AT32" s="124"/>
      <c r="AU32" s="124"/>
      <c r="AV32" s="125"/>
      <c r="AW32" s="96"/>
      <c r="AX32" s="96"/>
      <c r="AY32" s="96"/>
      <c r="AZ32" s="96"/>
      <c r="BA32" s="96"/>
      <c r="BB32" s="97"/>
      <c r="BC32" s="16"/>
      <c r="BD32" s="100"/>
      <c r="BE32" s="96"/>
      <c r="BF32" s="96"/>
      <c r="BG32" s="97"/>
      <c r="BH32" s="75"/>
      <c r="BI32" s="123"/>
      <c r="BJ32" s="124"/>
      <c r="BK32" s="124"/>
      <c r="BL32" s="125"/>
      <c r="BM32" s="96"/>
      <c r="BN32" s="96"/>
      <c r="BO32" s="96"/>
      <c r="BP32" s="97"/>
      <c r="BQ32" s="138"/>
      <c r="BR32" s="138"/>
      <c r="BS32" s="138"/>
      <c r="BT32" s="140"/>
      <c r="BU32" s="16"/>
      <c r="BV32" s="123">
        <v>10</v>
      </c>
      <c r="BW32" s="124">
        <v>72</v>
      </c>
      <c r="BX32" s="124">
        <v>5</v>
      </c>
      <c r="BY32" s="125">
        <v>83</v>
      </c>
      <c r="BZ32" s="96"/>
      <c r="CA32" s="96"/>
      <c r="CB32" s="96"/>
      <c r="CC32" s="96"/>
      <c r="CD32" s="96"/>
      <c r="CE32" s="97"/>
      <c r="CF32" s="16">
        <f>BW32+BY32+CA32+CC32+CE32</f>
        <v>155</v>
      </c>
      <c r="CG32" s="12">
        <f t="shared" si="3"/>
        <v>155</v>
      </c>
      <c r="CH32" s="4"/>
      <c r="CI32" s="13"/>
    </row>
    <row r="33" spans="1:87" x14ac:dyDescent="0.25">
      <c r="A33" s="3">
        <v>30</v>
      </c>
      <c r="B33" s="14" t="s">
        <v>163</v>
      </c>
      <c r="C33" s="137"/>
      <c r="D33" s="138"/>
      <c r="E33" s="138"/>
      <c r="F33" s="138"/>
      <c r="G33" s="138"/>
      <c r="H33" s="140"/>
      <c r="I33" s="16"/>
      <c r="J33" s="6"/>
      <c r="K33" s="6"/>
      <c r="L33" s="6"/>
      <c r="M33" s="4"/>
      <c r="N33" s="96"/>
      <c r="O33" s="96"/>
      <c r="P33" s="96"/>
      <c r="Q33" s="97"/>
      <c r="R33" s="138"/>
      <c r="S33" s="138"/>
      <c r="T33" s="138"/>
      <c r="U33" s="140"/>
      <c r="V33" s="16"/>
      <c r="W33" s="124"/>
      <c r="X33" s="124"/>
      <c r="Y33" s="124"/>
      <c r="Z33" s="124"/>
      <c r="AA33" s="124"/>
      <c r="AB33" s="125"/>
      <c r="AC33" s="138"/>
      <c r="AD33" s="138"/>
      <c r="AE33" s="138"/>
      <c r="AF33" s="138"/>
      <c r="AG33" s="138"/>
      <c r="AH33" s="140"/>
      <c r="AI33" s="16"/>
      <c r="AJ33" s="137"/>
      <c r="AK33" s="138"/>
      <c r="AL33" s="138"/>
      <c r="AM33" s="138"/>
      <c r="AN33" s="138"/>
      <c r="AO33" s="140"/>
      <c r="AP33" s="16"/>
      <c r="AQ33" s="135"/>
      <c r="AR33" s="124"/>
      <c r="AS33" s="124"/>
      <c r="AT33" s="124"/>
      <c r="AU33" s="124"/>
      <c r="AV33" s="125"/>
      <c r="AW33" s="96"/>
      <c r="AX33" s="96"/>
      <c r="AY33" s="96"/>
      <c r="AZ33" s="96"/>
      <c r="BA33" s="96"/>
      <c r="BB33" s="97"/>
      <c r="BC33" s="16"/>
      <c r="BD33" s="100"/>
      <c r="BE33" s="96"/>
      <c r="BF33" s="96"/>
      <c r="BG33" s="97"/>
      <c r="BH33" s="75"/>
      <c r="BI33" s="123"/>
      <c r="BJ33" s="124"/>
      <c r="BK33" s="124"/>
      <c r="BL33" s="125"/>
      <c r="BM33" s="96"/>
      <c r="BN33" s="96"/>
      <c r="BO33" s="96"/>
      <c r="BP33" s="97"/>
      <c r="BQ33" s="138"/>
      <c r="BR33" s="138"/>
      <c r="BS33" s="138"/>
      <c r="BT33" s="140"/>
      <c r="BU33" s="16"/>
      <c r="BV33" s="123">
        <v>15</v>
      </c>
      <c r="BW33" s="124">
        <v>62</v>
      </c>
      <c r="BX33" s="124">
        <v>5</v>
      </c>
      <c r="BY33" s="125">
        <v>83</v>
      </c>
      <c r="BZ33" s="96"/>
      <c r="CA33" s="96"/>
      <c r="CB33" s="96"/>
      <c r="CC33" s="96"/>
      <c r="CD33" s="96"/>
      <c r="CE33" s="97"/>
      <c r="CF33" s="16">
        <f>BW33+BY33+CA33+CC33+CE33</f>
        <v>145</v>
      </c>
      <c r="CG33" s="12">
        <f t="shared" si="3"/>
        <v>145</v>
      </c>
      <c r="CH33" s="4"/>
      <c r="CI33" s="13"/>
    </row>
    <row r="34" spans="1:87" x14ac:dyDescent="0.25">
      <c r="A34" s="3">
        <v>31</v>
      </c>
      <c r="B34" s="15" t="s">
        <v>120</v>
      </c>
      <c r="C34" s="138"/>
      <c r="D34" s="138"/>
      <c r="E34" s="138"/>
      <c r="F34" s="138"/>
      <c r="G34" s="138"/>
      <c r="H34" s="140"/>
      <c r="I34" s="16"/>
      <c r="J34" s="6"/>
      <c r="K34" s="6"/>
      <c r="L34" s="6"/>
      <c r="M34" s="4"/>
      <c r="N34" s="96"/>
      <c r="O34" s="96"/>
      <c r="P34" s="96"/>
      <c r="Q34" s="97"/>
      <c r="R34" s="138"/>
      <c r="S34" s="138"/>
      <c r="T34" s="138"/>
      <c r="U34" s="140"/>
      <c r="V34" s="16"/>
      <c r="W34" s="124"/>
      <c r="X34" s="124"/>
      <c r="Y34" s="124"/>
      <c r="Z34" s="124"/>
      <c r="AA34" s="124"/>
      <c r="AB34" s="125"/>
      <c r="AC34" s="138"/>
      <c r="AD34" s="138"/>
      <c r="AE34" s="138"/>
      <c r="AF34" s="138"/>
      <c r="AG34" s="138"/>
      <c r="AH34" s="140"/>
      <c r="AI34" s="35"/>
      <c r="AJ34" s="138"/>
      <c r="AK34" s="138"/>
      <c r="AL34" s="138"/>
      <c r="AM34" s="138"/>
      <c r="AN34" s="138">
        <v>2</v>
      </c>
      <c r="AO34" s="138">
        <v>95</v>
      </c>
      <c r="AP34" s="16">
        <f>AK34+AM34+AO34</f>
        <v>95</v>
      </c>
      <c r="AQ34" s="124"/>
      <c r="AR34" s="124"/>
      <c r="AS34" s="124"/>
      <c r="AT34" s="124"/>
      <c r="AU34" s="124"/>
      <c r="AV34" s="125"/>
      <c r="AW34" s="96"/>
      <c r="AX34" s="96"/>
      <c r="AY34" s="96"/>
      <c r="AZ34" s="96"/>
      <c r="BA34" s="96"/>
      <c r="BB34" s="97"/>
      <c r="BC34" s="16"/>
      <c r="BD34" s="100"/>
      <c r="BE34" s="96"/>
      <c r="BF34" s="96"/>
      <c r="BG34" s="97"/>
      <c r="BH34" s="75"/>
      <c r="BI34" s="124"/>
      <c r="BJ34" s="124"/>
      <c r="BK34" s="124"/>
      <c r="BL34" s="125"/>
      <c r="BM34" s="96"/>
      <c r="BN34" s="96"/>
      <c r="BO34" s="96"/>
      <c r="BP34" s="97"/>
      <c r="BQ34" s="138"/>
      <c r="BR34" s="138"/>
      <c r="BS34" s="138"/>
      <c r="BT34" s="140"/>
      <c r="BU34" s="16"/>
      <c r="BV34" s="123"/>
      <c r="BW34" s="124"/>
      <c r="BX34" s="124"/>
      <c r="BY34" s="125"/>
      <c r="BZ34" s="96"/>
      <c r="CA34" s="96"/>
      <c r="CB34" s="96"/>
      <c r="CC34" s="96"/>
      <c r="CD34" s="96"/>
      <c r="CE34" s="97"/>
      <c r="CF34" s="16"/>
      <c r="CG34" s="12">
        <f t="shared" si="3"/>
        <v>95</v>
      </c>
      <c r="CH34" s="4"/>
      <c r="CI34" s="13"/>
    </row>
    <row r="35" spans="1:87" x14ac:dyDescent="0.25">
      <c r="A35" s="3">
        <v>32</v>
      </c>
      <c r="B35" s="15" t="s">
        <v>189</v>
      </c>
      <c r="C35" s="138"/>
      <c r="D35" s="138"/>
      <c r="E35" s="138"/>
      <c r="F35" s="138"/>
      <c r="G35" s="138"/>
      <c r="H35" s="140"/>
      <c r="I35" s="16"/>
      <c r="J35" s="6"/>
      <c r="K35" s="6"/>
      <c r="L35" s="6">
        <v>2</v>
      </c>
      <c r="M35" s="4">
        <v>95</v>
      </c>
      <c r="N35" s="96"/>
      <c r="O35" s="96"/>
      <c r="P35" s="96"/>
      <c r="Q35" s="97"/>
      <c r="R35" s="138"/>
      <c r="S35" s="138"/>
      <c r="T35" s="138"/>
      <c r="U35" s="140"/>
      <c r="V35" s="16">
        <f>K35+M35+O35+Q35+S35+U35</f>
        <v>95</v>
      </c>
      <c r="W35" s="124"/>
      <c r="X35" s="124"/>
      <c r="Y35" s="124"/>
      <c r="Z35" s="124"/>
      <c r="AA35" s="124"/>
      <c r="AB35" s="125"/>
      <c r="AC35" s="138"/>
      <c r="AD35" s="138"/>
      <c r="AE35" s="138"/>
      <c r="AF35" s="138"/>
      <c r="AG35" s="138"/>
      <c r="AH35" s="140"/>
      <c r="AI35" s="35"/>
      <c r="AJ35" s="138"/>
      <c r="AK35" s="138"/>
      <c r="AL35" s="138"/>
      <c r="AM35" s="138"/>
      <c r="AN35" s="138"/>
      <c r="AO35" s="138"/>
      <c r="AP35" s="16"/>
      <c r="AQ35" s="135"/>
      <c r="AR35" s="124"/>
      <c r="AS35" s="124"/>
      <c r="AT35" s="124"/>
      <c r="AU35" s="124"/>
      <c r="AV35" s="125"/>
      <c r="AW35" s="96"/>
      <c r="AX35" s="96"/>
      <c r="AY35" s="96"/>
      <c r="AZ35" s="96"/>
      <c r="BA35" s="96"/>
      <c r="BB35" s="97"/>
      <c r="BC35" s="16"/>
      <c r="BD35" s="100"/>
      <c r="BE35" s="96"/>
      <c r="BF35" s="96"/>
      <c r="BG35" s="97"/>
      <c r="BH35" s="75"/>
      <c r="BI35" s="124"/>
      <c r="BJ35" s="124"/>
      <c r="BK35" s="124"/>
      <c r="BL35" s="125"/>
      <c r="BM35" s="96"/>
      <c r="BN35" s="96"/>
      <c r="BO35" s="96"/>
      <c r="BP35" s="97"/>
      <c r="BQ35" s="138"/>
      <c r="BR35" s="138"/>
      <c r="BS35" s="138"/>
      <c r="BT35" s="140"/>
      <c r="BU35" s="16"/>
      <c r="BV35" s="123"/>
      <c r="BW35" s="124"/>
      <c r="BX35" s="124"/>
      <c r="BY35" s="125"/>
      <c r="BZ35" s="96"/>
      <c r="CA35" s="96"/>
      <c r="CB35" s="96"/>
      <c r="CC35" s="96"/>
      <c r="CD35" s="96"/>
      <c r="CE35" s="97"/>
      <c r="CF35" s="16"/>
      <c r="CG35" s="12">
        <f t="shared" si="3"/>
        <v>95</v>
      </c>
      <c r="CH35" s="4"/>
      <c r="CI35" s="13"/>
    </row>
    <row r="36" spans="1:87" x14ac:dyDescent="0.25">
      <c r="A36" s="3">
        <v>33</v>
      </c>
      <c r="B36" s="15" t="s">
        <v>149</v>
      </c>
      <c r="C36" s="138"/>
      <c r="D36" s="138"/>
      <c r="E36" s="138"/>
      <c r="F36" s="138"/>
      <c r="G36" s="138"/>
      <c r="H36" s="140"/>
      <c r="I36" s="16"/>
      <c r="J36" s="6"/>
      <c r="K36" s="6"/>
      <c r="L36" s="6">
        <v>2</v>
      </c>
      <c r="M36" s="4">
        <v>95</v>
      </c>
      <c r="N36" s="96"/>
      <c r="O36" s="96"/>
      <c r="P36" s="96"/>
      <c r="Q36" s="97"/>
      <c r="R36" s="138"/>
      <c r="S36" s="138"/>
      <c r="T36" s="138"/>
      <c r="U36" s="140"/>
      <c r="V36" s="16">
        <f>K36+M36+O36+Q36+S36+U36</f>
        <v>95</v>
      </c>
      <c r="W36" s="124"/>
      <c r="X36" s="124"/>
      <c r="Y36" s="124"/>
      <c r="Z36" s="124"/>
      <c r="AA36" s="124"/>
      <c r="AB36" s="125"/>
      <c r="AC36" s="138"/>
      <c r="AD36" s="138"/>
      <c r="AE36" s="138"/>
      <c r="AF36" s="138"/>
      <c r="AG36" s="138"/>
      <c r="AH36" s="140"/>
      <c r="AI36" s="35"/>
      <c r="AJ36" s="138"/>
      <c r="AK36" s="138"/>
      <c r="AL36" s="138"/>
      <c r="AM36" s="138"/>
      <c r="AN36" s="138"/>
      <c r="AO36" s="138"/>
      <c r="AP36" s="16"/>
      <c r="AQ36" s="135"/>
      <c r="AR36" s="124"/>
      <c r="AS36" s="124"/>
      <c r="AT36" s="124"/>
      <c r="AU36" s="124"/>
      <c r="AV36" s="125"/>
      <c r="AW36" s="96"/>
      <c r="AX36" s="96"/>
      <c r="AY36" s="96"/>
      <c r="AZ36" s="96"/>
      <c r="BA36" s="96"/>
      <c r="BB36" s="97"/>
      <c r="BC36" s="16"/>
      <c r="BD36" s="100"/>
      <c r="BE36" s="96"/>
      <c r="BF36" s="96"/>
      <c r="BG36" s="97"/>
      <c r="BH36" s="75"/>
      <c r="BI36" s="124"/>
      <c r="BJ36" s="124"/>
      <c r="BK36" s="124"/>
      <c r="BL36" s="125"/>
      <c r="BM36" s="96"/>
      <c r="BN36" s="96"/>
      <c r="BO36" s="96"/>
      <c r="BP36" s="97"/>
      <c r="BQ36" s="138"/>
      <c r="BR36" s="138"/>
      <c r="BS36" s="138"/>
      <c r="BT36" s="140"/>
      <c r="BU36" s="16"/>
      <c r="BV36" s="123"/>
      <c r="BW36" s="124"/>
      <c r="BX36" s="124"/>
      <c r="BY36" s="125"/>
      <c r="BZ36" s="96"/>
      <c r="CA36" s="96"/>
      <c r="CB36" s="96"/>
      <c r="CC36" s="96"/>
      <c r="CD36" s="96"/>
      <c r="CE36" s="97"/>
      <c r="CF36" s="16"/>
      <c r="CG36" s="12">
        <f t="shared" si="3"/>
        <v>95</v>
      </c>
      <c r="CH36" s="4"/>
      <c r="CI36" s="13"/>
    </row>
    <row r="37" spans="1:87" x14ac:dyDescent="0.25">
      <c r="A37" s="18">
        <v>34</v>
      </c>
      <c r="B37" s="15" t="s">
        <v>154</v>
      </c>
      <c r="C37" s="138"/>
      <c r="D37" s="138"/>
      <c r="E37" s="138"/>
      <c r="F37" s="138"/>
      <c r="G37" s="138"/>
      <c r="H37" s="140"/>
      <c r="I37" s="34"/>
      <c r="J37" s="6"/>
      <c r="K37" s="6"/>
      <c r="L37" s="6"/>
      <c r="M37" s="20"/>
      <c r="N37" s="96"/>
      <c r="O37" s="96"/>
      <c r="P37" s="96"/>
      <c r="Q37" s="99"/>
      <c r="R37" s="138"/>
      <c r="S37" s="138"/>
      <c r="T37" s="138"/>
      <c r="U37" s="140"/>
      <c r="V37" s="34"/>
      <c r="W37" s="124"/>
      <c r="X37" s="124"/>
      <c r="Y37" s="124"/>
      <c r="Z37" s="124"/>
      <c r="AA37" s="124"/>
      <c r="AB37" s="125"/>
      <c r="AC37" s="138"/>
      <c r="AD37" s="138"/>
      <c r="AE37" s="138"/>
      <c r="AF37" s="138"/>
      <c r="AG37" s="138"/>
      <c r="AH37" s="140"/>
      <c r="AI37" s="35"/>
      <c r="AJ37" s="138"/>
      <c r="AK37" s="138"/>
      <c r="AL37" s="138"/>
      <c r="AM37" s="138"/>
      <c r="AN37" s="138"/>
      <c r="AO37" s="138"/>
      <c r="AP37" s="34"/>
      <c r="AQ37" s="136"/>
      <c r="AR37" s="128"/>
      <c r="AS37" s="128"/>
      <c r="AT37" s="128"/>
      <c r="AU37" s="128"/>
      <c r="AV37" s="127"/>
      <c r="AW37" s="98"/>
      <c r="AX37" s="98"/>
      <c r="AY37" s="98"/>
      <c r="AZ37" s="98"/>
      <c r="BA37" s="98"/>
      <c r="BB37" s="99"/>
      <c r="BC37" s="16"/>
      <c r="BD37" s="101"/>
      <c r="BE37" s="96"/>
      <c r="BF37" s="96"/>
      <c r="BG37" s="97"/>
      <c r="BH37" s="74"/>
      <c r="BI37" s="124"/>
      <c r="BJ37" s="124"/>
      <c r="BK37" s="124"/>
      <c r="BL37" s="127"/>
      <c r="BM37" s="96">
        <v>11</v>
      </c>
      <c r="BN37" s="96">
        <v>70</v>
      </c>
      <c r="BO37" s="96"/>
      <c r="BP37" s="99"/>
      <c r="BQ37" s="138"/>
      <c r="BR37" s="151"/>
      <c r="BS37" s="138"/>
      <c r="BT37" s="150"/>
      <c r="BU37" s="34">
        <f>BJ37+BN37+BR37+BL37+BP37+BT37</f>
        <v>70</v>
      </c>
      <c r="BV37" s="123"/>
      <c r="BW37" s="124"/>
      <c r="BX37" s="124"/>
      <c r="BY37" s="127"/>
      <c r="BZ37" s="96"/>
      <c r="CA37" s="96"/>
      <c r="CB37" s="96"/>
      <c r="CC37" s="98"/>
      <c r="CD37" s="98"/>
      <c r="CE37" s="99"/>
      <c r="CF37" s="35"/>
      <c r="CG37" s="12">
        <f t="shared" si="3"/>
        <v>70</v>
      </c>
      <c r="CH37" s="4"/>
      <c r="CI37" s="13"/>
    </row>
    <row r="38" spans="1:87" x14ac:dyDescent="0.25">
      <c r="A38" s="23"/>
      <c r="B38" s="25" t="s">
        <v>20</v>
      </c>
      <c r="C38" s="23"/>
      <c r="D38" s="24">
        <f>SUM(D8:D30)</f>
        <v>416</v>
      </c>
      <c r="E38" s="24"/>
      <c r="F38" s="24">
        <f>SUM(F8:F30)</f>
        <v>476</v>
      </c>
      <c r="G38" s="24"/>
      <c r="H38" s="25">
        <f>SUM(H8:H30)</f>
        <v>336</v>
      </c>
      <c r="I38" s="26">
        <f>D38+F38+H38</f>
        <v>1228</v>
      </c>
      <c r="J38" s="24"/>
      <c r="K38" s="27">
        <f>SUM(K8:K30)</f>
        <v>525</v>
      </c>
      <c r="L38" s="24"/>
      <c r="M38" s="25">
        <f>SUM(M8:M30)</f>
        <v>400</v>
      </c>
      <c r="N38" s="24"/>
      <c r="O38" s="24">
        <f>SUM(O8:O30)</f>
        <v>281</v>
      </c>
      <c r="P38" s="24"/>
      <c r="Q38" s="25">
        <f>SUM(Q8:Q30)</f>
        <v>190</v>
      </c>
      <c r="R38" s="24"/>
      <c r="S38" s="24">
        <f>SUM(S8:S30)</f>
        <v>460</v>
      </c>
      <c r="T38" s="24"/>
      <c r="U38" s="25">
        <f>SUM(U8:U30)</f>
        <v>521</v>
      </c>
      <c r="V38" s="26">
        <f t="shared" ref="V38" si="5">K38+M38+O38+Q38+S38+U38</f>
        <v>2377</v>
      </c>
      <c r="W38" s="24"/>
      <c r="X38" s="24">
        <f>SUM(X8:X30)</f>
        <v>478</v>
      </c>
      <c r="Y38" s="24"/>
      <c r="Z38" s="24">
        <f>SUM(Z8:Z30)</f>
        <v>552</v>
      </c>
      <c r="AA38" s="24"/>
      <c r="AB38" s="25">
        <f>SUM(AB8:AB30)</f>
        <v>400</v>
      </c>
      <c r="AC38" s="24"/>
      <c r="AD38" s="24">
        <f>SUM(AD8:AD30)</f>
        <v>532</v>
      </c>
      <c r="AE38" s="24"/>
      <c r="AF38" s="24">
        <f>SUM(AF8:AF30)</f>
        <v>550</v>
      </c>
      <c r="AG38" s="24"/>
      <c r="AH38" s="25">
        <f>SUM(AH8:AH22)</f>
        <v>364</v>
      </c>
      <c r="AI38" s="28">
        <f>SUM(AI8:AI30)</f>
        <v>2876</v>
      </c>
      <c r="AJ38" s="23"/>
      <c r="AK38" s="24">
        <f>SUM(AK8:AK30)</f>
        <v>547</v>
      </c>
      <c r="AL38" s="24"/>
      <c r="AM38" s="24">
        <f>SUM(AM8:AM30)</f>
        <v>552</v>
      </c>
      <c r="AN38" s="24"/>
      <c r="AO38" s="24">
        <f>SUM(AO8:AO30)</f>
        <v>285</v>
      </c>
      <c r="AP38" s="26">
        <f>SUM(AP8:AP30)</f>
        <v>1384</v>
      </c>
      <c r="AQ38" s="23"/>
      <c r="AR38" s="24">
        <f>SUM(AR15:AR37)</f>
        <v>305</v>
      </c>
      <c r="AS38" s="24">
        <f>SUM(AS15:AS37)</f>
        <v>21</v>
      </c>
      <c r="AT38" s="24">
        <f>SUM(AT8:AT37)</f>
        <v>500</v>
      </c>
      <c r="AU38" s="30"/>
      <c r="AV38" s="29">
        <f>SUM(AV8:AV37)</f>
        <v>400</v>
      </c>
      <c r="AW38" s="30"/>
      <c r="AX38" s="30">
        <f>SUM(AX8:AX37)</f>
        <v>566</v>
      </c>
      <c r="AY38" s="30"/>
      <c r="AZ38" s="30">
        <f>SUM(AZ8:AZ37)</f>
        <v>570</v>
      </c>
      <c r="BA38" s="30"/>
      <c r="BB38" s="29">
        <f>SUM(BB8:BB30)</f>
        <v>400</v>
      </c>
      <c r="BC38" s="28">
        <f>SUM(BC8:BC30)</f>
        <v>2934</v>
      </c>
      <c r="BD38" s="23"/>
      <c r="BE38" s="24">
        <f>SUM(BE8:BE37)</f>
        <v>415</v>
      </c>
      <c r="BF38" s="24"/>
      <c r="BG38" s="25"/>
      <c r="BH38" s="26">
        <f>BE38+BG38</f>
        <v>415</v>
      </c>
      <c r="BI38" s="24"/>
      <c r="BJ38" s="24">
        <f>SUM(BJ8:BJ37)</f>
        <v>550</v>
      </c>
      <c r="BK38" s="24"/>
      <c r="BL38" s="25">
        <f>SUM(BL8:BL37)</f>
        <v>552</v>
      </c>
      <c r="BM38" s="24"/>
      <c r="BN38" s="24">
        <f>SUM(BN8:BN37)</f>
        <v>259</v>
      </c>
      <c r="BO38" s="24"/>
      <c r="BP38" s="25">
        <f>SUM(BP8:BP37)</f>
        <v>190</v>
      </c>
      <c r="BQ38" s="24"/>
      <c r="BR38" s="24">
        <f>SUM(BR8:BR37)</f>
        <v>551</v>
      </c>
      <c r="BS38" s="24"/>
      <c r="BT38" s="25">
        <f>SUM(BT8:BT37)</f>
        <v>570</v>
      </c>
      <c r="BU38" s="89">
        <f t="shared" ref="BU38" si="6">BJ38+BN38+BR38+BL38+BP38+BT38</f>
        <v>2672</v>
      </c>
      <c r="BV38" s="23"/>
      <c r="BW38" s="24">
        <f>SUM(BW10:BW37)</f>
        <v>469</v>
      </c>
      <c r="BX38" s="24"/>
      <c r="BY38" s="25">
        <f>SUM(BY8:BY37)</f>
        <v>522</v>
      </c>
      <c r="BZ38" s="24"/>
      <c r="CA38" s="24">
        <f>SUM(CA8:CA30)</f>
        <v>573</v>
      </c>
      <c r="CB38" s="24"/>
      <c r="CC38" s="30">
        <f>SUM(CC8:CC37)</f>
        <v>590</v>
      </c>
      <c r="CD38" s="24"/>
      <c r="CE38" s="25">
        <f>SUM(CE8:CE37)</f>
        <v>400</v>
      </c>
      <c r="CF38" s="28">
        <f>BW38+BY38+CA38+CC38+CE38</f>
        <v>2554</v>
      </c>
      <c r="CG38" s="37">
        <f t="shared" si="3"/>
        <v>16440</v>
      </c>
      <c r="CH38" s="43">
        <v>1</v>
      </c>
      <c r="CI38" s="13"/>
    </row>
    <row r="39" spans="1:87" x14ac:dyDescent="0.25">
      <c r="A39" s="215" t="s">
        <v>40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9"/>
      <c r="CI39" s="3"/>
    </row>
    <row r="40" spans="1:87" x14ac:dyDescent="0.25">
      <c r="A40" s="44">
        <v>1</v>
      </c>
      <c r="B40" s="2" t="s">
        <v>41</v>
      </c>
      <c r="C40" s="137">
        <v>1</v>
      </c>
      <c r="D40" s="138">
        <v>100</v>
      </c>
      <c r="E40" s="138">
        <v>2</v>
      </c>
      <c r="F40" s="138">
        <v>95</v>
      </c>
      <c r="G40" s="138">
        <v>4</v>
      </c>
      <c r="H40" s="140">
        <v>87</v>
      </c>
      <c r="I40" s="16">
        <f>D40+F40+H40</f>
        <v>282</v>
      </c>
      <c r="J40" s="6"/>
      <c r="K40" s="6"/>
      <c r="L40" s="6"/>
      <c r="M40" s="2"/>
      <c r="N40" s="96"/>
      <c r="O40" s="96"/>
      <c r="P40" s="96"/>
      <c r="Q40" s="95"/>
      <c r="R40" s="138">
        <v>1</v>
      </c>
      <c r="S40" s="138">
        <v>100</v>
      </c>
      <c r="T40" s="138">
        <v>1</v>
      </c>
      <c r="U40" s="140">
        <v>100</v>
      </c>
      <c r="V40" s="9">
        <f t="shared" ref="V40:V50" si="7">K40+M40+O40+Q40+S40+U40</f>
        <v>200</v>
      </c>
      <c r="W40" s="123"/>
      <c r="X40" s="124"/>
      <c r="Y40" s="124"/>
      <c r="Z40" s="124"/>
      <c r="AA40" s="124"/>
      <c r="AB40" s="125"/>
      <c r="AC40" s="138">
        <v>2</v>
      </c>
      <c r="AD40" s="138">
        <v>96</v>
      </c>
      <c r="AE40" s="138">
        <v>1</v>
      </c>
      <c r="AF40" s="138">
        <v>100</v>
      </c>
      <c r="AG40" s="138">
        <v>1</v>
      </c>
      <c r="AH40" s="140">
        <v>100</v>
      </c>
      <c r="AI40" s="60">
        <f>AD40+AF40+AH40</f>
        <v>296</v>
      </c>
      <c r="AJ40" s="137">
        <v>1</v>
      </c>
      <c r="AK40" s="138">
        <v>100</v>
      </c>
      <c r="AL40" s="138">
        <v>1</v>
      </c>
      <c r="AM40" s="138">
        <v>100</v>
      </c>
      <c r="AN40" s="138">
        <v>1</v>
      </c>
      <c r="AO40" s="138">
        <v>100</v>
      </c>
      <c r="AP40" s="16">
        <f>AK40+AM40+AO40</f>
        <v>300</v>
      </c>
      <c r="AQ40" s="124"/>
      <c r="AR40" s="124"/>
      <c r="AS40" s="124"/>
      <c r="AT40" s="124"/>
      <c r="AU40" s="124"/>
      <c r="AV40" s="125"/>
      <c r="AW40" s="96"/>
      <c r="AX40" s="96"/>
      <c r="AY40" s="96"/>
      <c r="AZ40" s="96"/>
      <c r="BA40" s="96"/>
      <c r="BB40" s="97"/>
      <c r="BC40" s="35"/>
      <c r="BD40" s="102">
        <v>2</v>
      </c>
      <c r="BE40" s="96">
        <v>96</v>
      </c>
      <c r="BF40" s="96">
        <v>1</v>
      </c>
      <c r="BG40" s="97">
        <v>100</v>
      </c>
      <c r="BH40" s="76">
        <f>BE40+BG40</f>
        <v>196</v>
      </c>
      <c r="BI40" s="124"/>
      <c r="BJ40" s="124"/>
      <c r="BK40" s="124"/>
      <c r="BL40" s="122"/>
      <c r="BM40" s="96"/>
      <c r="BN40" s="96"/>
      <c r="BO40" s="96"/>
      <c r="BP40" s="95"/>
      <c r="BQ40" s="138">
        <v>2</v>
      </c>
      <c r="BR40" s="146">
        <v>96</v>
      </c>
      <c r="BS40" s="146">
        <v>1</v>
      </c>
      <c r="BT40" s="147">
        <v>100</v>
      </c>
      <c r="BU40" s="9">
        <f>BJ40+BN40+BR40+BL40+BP40+BT40</f>
        <v>196</v>
      </c>
      <c r="BV40" s="124"/>
      <c r="BW40" s="124"/>
      <c r="BX40" s="124"/>
      <c r="BY40" s="122"/>
      <c r="BZ40" s="96"/>
      <c r="CA40" s="96"/>
      <c r="CB40" s="96"/>
      <c r="CC40" s="96"/>
      <c r="CD40" s="96"/>
      <c r="CE40" s="97"/>
      <c r="CF40" s="10"/>
      <c r="CG40" s="12">
        <f t="shared" ref="CG40:CG61" si="8">I40+V40+AI40+AP40+BC40+BH40+BU40+CF40</f>
        <v>1470</v>
      </c>
      <c r="CH40" s="17"/>
      <c r="CI40" s="3"/>
    </row>
    <row r="41" spans="1:87" x14ac:dyDescent="0.25">
      <c r="A41" s="44">
        <v>2</v>
      </c>
      <c r="B41" s="4" t="s">
        <v>42</v>
      </c>
      <c r="C41" s="137">
        <v>17</v>
      </c>
      <c r="D41" s="138">
        <v>58</v>
      </c>
      <c r="E41" s="138">
        <v>2</v>
      </c>
      <c r="F41" s="138">
        <v>95</v>
      </c>
      <c r="G41" s="138">
        <v>4</v>
      </c>
      <c r="H41" s="140">
        <v>87</v>
      </c>
      <c r="I41" s="16">
        <f>D41+F41+H41</f>
        <v>240</v>
      </c>
      <c r="J41" s="6"/>
      <c r="K41" s="6"/>
      <c r="L41" s="6"/>
      <c r="M41" s="4"/>
      <c r="N41" s="96"/>
      <c r="O41" s="96"/>
      <c r="P41" s="96"/>
      <c r="Q41" s="97"/>
      <c r="R41" s="138">
        <v>5</v>
      </c>
      <c r="S41" s="138">
        <v>87</v>
      </c>
      <c r="T41" s="138">
        <v>1</v>
      </c>
      <c r="U41" s="140">
        <v>100</v>
      </c>
      <c r="V41" s="16">
        <f t="shared" si="7"/>
        <v>187</v>
      </c>
      <c r="W41" s="123"/>
      <c r="X41" s="124"/>
      <c r="Y41" s="124"/>
      <c r="Z41" s="124"/>
      <c r="AA41" s="124"/>
      <c r="AB41" s="125"/>
      <c r="AC41" s="138">
        <v>3</v>
      </c>
      <c r="AD41" s="138">
        <v>93</v>
      </c>
      <c r="AE41" s="138">
        <v>1</v>
      </c>
      <c r="AF41" s="138">
        <v>100</v>
      </c>
      <c r="AG41" s="138">
        <v>1</v>
      </c>
      <c r="AH41" s="140">
        <v>100</v>
      </c>
      <c r="AI41" s="60">
        <f>AD41+AF41+AH41</f>
        <v>293</v>
      </c>
      <c r="AJ41" s="137">
        <v>4</v>
      </c>
      <c r="AK41" s="138">
        <v>90</v>
      </c>
      <c r="AL41" s="138">
        <v>1</v>
      </c>
      <c r="AM41" s="138">
        <v>100</v>
      </c>
      <c r="AN41" s="138">
        <v>1</v>
      </c>
      <c r="AO41" s="138">
        <v>100</v>
      </c>
      <c r="AP41" s="16">
        <f>AK41+AM41+AO41</f>
        <v>290</v>
      </c>
      <c r="AQ41" s="124"/>
      <c r="AR41" s="124"/>
      <c r="AS41" s="124"/>
      <c r="AT41" s="124"/>
      <c r="AU41" s="124"/>
      <c r="AV41" s="125"/>
      <c r="AW41" s="96"/>
      <c r="AX41" s="96"/>
      <c r="AY41" s="96"/>
      <c r="AZ41" s="96"/>
      <c r="BA41" s="96"/>
      <c r="BB41" s="97"/>
      <c r="BC41" s="35"/>
      <c r="BD41" s="100">
        <v>3</v>
      </c>
      <c r="BE41" s="96">
        <v>93</v>
      </c>
      <c r="BF41" s="96">
        <v>1</v>
      </c>
      <c r="BG41" s="97">
        <v>100</v>
      </c>
      <c r="BH41" s="76">
        <f>BE41+BG41</f>
        <v>193</v>
      </c>
      <c r="BI41" s="124"/>
      <c r="BJ41" s="124"/>
      <c r="BK41" s="124"/>
      <c r="BL41" s="125"/>
      <c r="BM41" s="96"/>
      <c r="BN41" s="96"/>
      <c r="BO41" s="96"/>
      <c r="BP41" s="97"/>
      <c r="BQ41" s="138">
        <v>3</v>
      </c>
      <c r="BR41" s="138">
        <v>93</v>
      </c>
      <c r="BS41" s="138">
        <v>1</v>
      </c>
      <c r="BT41" s="140">
        <v>100</v>
      </c>
      <c r="BU41" s="16">
        <f>BJ41+BN41+BR41+BL41+BP41+BT41</f>
        <v>193</v>
      </c>
      <c r="BV41" s="124"/>
      <c r="BW41" s="124"/>
      <c r="BX41" s="124"/>
      <c r="BY41" s="125"/>
      <c r="BZ41" s="96"/>
      <c r="CA41" s="96"/>
      <c r="CB41" s="96"/>
      <c r="CC41" s="96"/>
      <c r="CD41" s="96"/>
      <c r="CE41" s="97"/>
      <c r="CF41" s="16"/>
      <c r="CG41" s="12">
        <f t="shared" si="8"/>
        <v>1396</v>
      </c>
      <c r="CH41" s="17"/>
      <c r="CI41" s="3"/>
    </row>
    <row r="42" spans="1:87" x14ac:dyDescent="0.25">
      <c r="A42" s="44">
        <v>3</v>
      </c>
      <c r="B42" s="4" t="s">
        <v>66</v>
      </c>
      <c r="C42" s="137">
        <v>8</v>
      </c>
      <c r="D42" s="138">
        <v>78</v>
      </c>
      <c r="E42" s="138"/>
      <c r="F42" s="138"/>
      <c r="G42" s="138">
        <v>4</v>
      </c>
      <c r="H42" s="140">
        <v>87</v>
      </c>
      <c r="I42" s="16">
        <f>D42+F42+H42</f>
        <v>165</v>
      </c>
      <c r="J42" s="6"/>
      <c r="K42" s="6"/>
      <c r="L42" s="6"/>
      <c r="M42" s="4"/>
      <c r="N42" s="96"/>
      <c r="O42" s="96"/>
      <c r="P42" s="96"/>
      <c r="Q42" s="97"/>
      <c r="R42" s="138">
        <v>2</v>
      </c>
      <c r="S42" s="138">
        <v>96</v>
      </c>
      <c r="T42" s="138"/>
      <c r="U42" s="140"/>
      <c r="V42" s="16">
        <f t="shared" si="7"/>
        <v>96</v>
      </c>
      <c r="W42" s="123"/>
      <c r="X42" s="124"/>
      <c r="Y42" s="124"/>
      <c r="Z42" s="124"/>
      <c r="AA42" s="124"/>
      <c r="AB42" s="125"/>
      <c r="AC42" s="138">
        <v>2</v>
      </c>
      <c r="AD42" s="138">
        <v>96</v>
      </c>
      <c r="AE42" s="138"/>
      <c r="AF42" s="138"/>
      <c r="AG42" s="138">
        <v>1</v>
      </c>
      <c r="AH42" s="140">
        <v>100</v>
      </c>
      <c r="AI42" s="60">
        <f>AD42+AF42+AH42</f>
        <v>196</v>
      </c>
      <c r="AJ42" s="137">
        <v>4</v>
      </c>
      <c r="AK42" s="138">
        <v>90</v>
      </c>
      <c r="AL42" s="138"/>
      <c r="AM42" s="138"/>
      <c r="AN42" s="138">
        <v>1</v>
      </c>
      <c r="AO42" s="138">
        <v>100</v>
      </c>
      <c r="AP42" s="16">
        <f>AK42+AM42+AO42</f>
        <v>190</v>
      </c>
      <c r="AQ42" s="124"/>
      <c r="AR42" s="124"/>
      <c r="AS42" s="124"/>
      <c r="AT42" s="124"/>
      <c r="AU42" s="124"/>
      <c r="AV42" s="125"/>
      <c r="AW42" s="96"/>
      <c r="AX42" s="96"/>
      <c r="AY42" s="96"/>
      <c r="AZ42" s="96"/>
      <c r="BA42" s="96"/>
      <c r="BB42" s="97"/>
      <c r="BC42" s="35"/>
      <c r="BD42" s="100">
        <v>1</v>
      </c>
      <c r="BE42" s="96">
        <v>100</v>
      </c>
      <c r="BF42" s="96">
        <v>1</v>
      </c>
      <c r="BG42" s="97">
        <v>100</v>
      </c>
      <c r="BH42" s="76">
        <f>BE42+BG42</f>
        <v>200</v>
      </c>
      <c r="BI42" s="124"/>
      <c r="BJ42" s="124"/>
      <c r="BK42" s="124"/>
      <c r="BL42" s="125"/>
      <c r="BM42" s="96"/>
      <c r="BN42" s="96"/>
      <c r="BO42" s="96"/>
      <c r="BP42" s="97"/>
      <c r="BQ42" s="138">
        <v>2</v>
      </c>
      <c r="BR42" s="138">
        <v>96</v>
      </c>
      <c r="BS42" s="138"/>
      <c r="BT42" s="140"/>
      <c r="BU42" s="16">
        <f>BJ42+BN42+BR42+BL42+BP42+BT42</f>
        <v>96</v>
      </c>
      <c r="BV42" s="124"/>
      <c r="BW42" s="124"/>
      <c r="BX42" s="124"/>
      <c r="BY42" s="125"/>
      <c r="BZ42" s="96"/>
      <c r="CA42" s="96"/>
      <c r="CB42" s="96"/>
      <c r="CC42" s="96"/>
      <c r="CD42" s="96"/>
      <c r="CE42" s="97"/>
      <c r="CF42" s="35"/>
      <c r="CG42" s="12">
        <f t="shared" si="8"/>
        <v>943</v>
      </c>
      <c r="CH42" s="17"/>
      <c r="CI42" s="3"/>
    </row>
    <row r="43" spans="1:87" x14ac:dyDescent="0.25">
      <c r="A43" s="44">
        <v>4</v>
      </c>
      <c r="B43" s="15" t="s">
        <v>190</v>
      </c>
      <c r="C43" s="137">
        <v>25</v>
      </c>
      <c r="D43" s="138">
        <v>42</v>
      </c>
      <c r="E43" s="138">
        <v>11</v>
      </c>
      <c r="F43" s="138">
        <v>64</v>
      </c>
      <c r="G43" s="138"/>
      <c r="H43" s="140"/>
      <c r="I43" s="16">
        <f>D43+F43+H43</f>
        <v>106</v>
      </c>
      <c r="J43" s="6"/>
      <c r="K43" s="6"/>
      <c r="L43" s="6"/>
      <c r="M43" s="4"/>
      <c r="N43" s="96"/>
      <c r="O43" s="96"/>
      <c r="P43" s="96"/>
      <c r="Q43" s="97"/>
      <c r="R43" s="138">
        <v>7</v>
      </c>
      <c r="S43" s="138">
        <v>81</v>
      </c>
      <c r="T43" s="138"/>
      <c r="U43" s="140"/>
      <c r="V43" s="16">
        <f t="shared" si="7"/>
        <v>81</v>
      </c>
      <c r="W43" s="123"/>
      <c r="X43" s="124"/>
      <c r="Y43" s="124"/>
      <c r="Z43" s="124"/>
      <c r="AA43" s="124"/>
      <c r="AB43" s="125"/>
      <c r="AC43" s="138">
        <v>11</v>
      </c>
      <c r="AD43" s="138">
        <v>70</v>
      </c>
      <c r="AE43" s="138"/>
      <c r="AF43" s="138"/>
      <c r="AG43" s="138">
        <v>1</v>
      </c>
      <c r="AH43" s="140">
        <v>100</v>
      </c>
      <c r="AI43" s="60">
        <f>AD43+AF43+AH43</f>
        <v>170</v>
      </c>
      <c r="AJ43" s="137">
        <v>15</v>
      </c>
      <c r="AK43" s="138">
        <v>62</v>
      </c>
      <c r="AL43" s="138">
        <v>2</v>
      </c>
      <c r="AM43" s="138">
        <v>95</v>
      </c>
      <c r="AN43" s="138">
        <v>1</v>
      </c>
      <c r="AO43" s="138">
        <v>100</v>
      </c>
      <c r="AP43" s="16">
        <f>AK43+AM43+AO43</f>
        <v>257</v>
      </c>
      <c r="AQ43" s="124"/>
      <c r="AR43" s="124"/>
      <c r="AS43" s="124"/>
      <c r="AT43" s="124"/>
      <c r="AU43" s="124"/>
      <c r="AV43" s="125"/>
      <c r="AW43" s="96">
        <v>12</v>
      </c>
      <c r="AX43" s="96">
        <v>68</v>
      </c>
      <c r="AY43" s="96"/>
      <c r="AZ43" s="96"/>
      <c r="BA43" s="96"/>
      <c r="BB43" s="97"/>
      <c r="BC43" s="35">
        <f>AX43+AZ43+BB43</f>
        <v>68</v>
      </c>
      <c r="BD43" s="100">
        <v>11</v>
      </c>
      <c r="BE43" s="96">
        <v>70</v>
      </c>
      <c r="BF43" s="96">
        <v>1</v>
      </c>
      <c r="BG43" s="97">
        <v>100</v>
      </c>
      <c r="BH43" s="76">
        <f>BE43+BG43</f>
        <v>170</v>
      </c>
      <c r="BI43" s="126"/>
      <c r="BJ43" s="126"/>
      <c r="BK43" s="126"/>
      <c r="BL43" s="125"/>
      <c r="BM43" s="96"/>
      <c r="BN43" s="96"/>
      <c r="BO43" s="96"/>
      <c r="BP43" s="97"/>
      <c r="BQ43" s="138"/>
      <c r="BR43" s="138"/>
      <c r="BS43" s="138"/>
      <c r="BT43" s="140"/>
      <c r="BU43" s="16"/>
      <c r="BV43" s="124"/>
      <c r="BW43" s="124"/>
      <c r="BX43" s="124"/>
      <c r="BY43" s="125"/>
      <c r="BZ43" s="96">
        <v>4</v>
      </c>
      <c r="CA43" s="96">
        <v>90</v>
      </c>
      <c r="CB43" s="96"/>
      <c r="CC43" s="96"/>
      <c r="CD43" s="96"/>
      <c r="CE43" s="97"/>
      <c r="CF43" s="16">
        <f t="shared" ref="CF43:CF54" si="9">BW43+BY43+CA43+CC43+CE43</f>
        <v>90</v>
      </c>
      <c r="CG43" s="12">
        <f t="shared" si="8"/>
        <v>942</v>
      </c>
      <c r="CH43" s="17"/>
      <c r="CI43" s="3"/>
    </row>
    <row r="44" spans="1:87" x14ac:dyDescent="0.25">
      <c r="A44" s="44">
        <v>5</v>
      </c>
      <c r="B44" s="15" t="s">
        <v>191</v>
      </c>
      <c r="C44" s="137"/>
      <c r="D44" s="138"/>
      <c r="E44" s="138"/>
      <c r="F44" s="138"/>
      <c r="G44" s="138"/>
      <c r="H44" s="140"/>
      <c r="I44" s="16"/>
      <c r="J44" s="6">
        <v>6</v>
      </c>
      <c r="K44" s="6">
        <v>84</v>
      </c>
      <c r="L44" s="6">
        <v>4</v>
      </c>
      <c r="M44" s="4">
        <v>86</v>
      </c>
      <c r="N44" s="96"/>
      <c r="O44" s="96"/>
      <c r="P44" s="96"/>
      <c r="Q44" s="97"/>
      <c r="R44" s="138"/>
      <c r="S44" s="138"/>
      <c r="T44" s="138"/>
      <c r="U44" s="140"/>
      <c r="V44" s="16">
        <f t="shared" si="7"/>
        <v>170</v>
      </c>
      <c r="W44" s="123">
        <v>12</v>
      </c>
      <c r="X44" s="124">
        <v>68</v>
      </c>
      <c r="Y44" s="124">
        <v>15</v>
      </c>
      <c r="Z44" s="124">
        <v>60</v>
      </c>
      <c r="AA44" s="124">
        <v>4</v>
      </c>
      <c r="AB44" s="125">
        <v>87</v>
      </c>
      <c r="AC44" s="138"/>
      <c r="AD44" s="138"/>
      <c r="AE44" s="138"/>
      <c r="AF44" s="138"/>
      <c r="AG44" s="138"/>
      <c r="AH44" s="140"/>
      <c r="AI44" s="16">
        <f>X44+Z44+AB44</f>
        <v>215</v>
      </c>
      <c r="AJ44" s="137"/>
      <c r="AK44" s="138"/>
      <c r="AL44" s="138"/>
      <c r="AM44" s="138"/>
      <c r="AN44" s="138"/>
      <c r="AO44" s="138"/>
      <c r="AP44" s="16"/>
      <c r="AQ44" s="124"/>
      <c r="AR44" s="124"/>
      <c r="AS44" s="124"/>
      <c r="AT44" s="124"/>
      <c r="AU44" s="124"/>
      <c r="AV44" s="125"/>
      <c r="AW44" s="96"/>
      <c r="AX44" s="96"/>
      <c r="AY44" s="96"/>
      <c r="AZ44" s="96"/>
      <c r="BA44" s="96"/>
      <c r="BB44" s="97"/>
      <c r="BC44" s="35"/>
      <c r="BD44" s="100"/>
      <c r="BE44" s="96"/>
      <c r="BF44" s="96"/>
      <c r="BG44" s="97"/>
      <c r="BH44" s="76"/>
      <c r="BI44" s="124">
        <v>6</v>
      </c>
      <c r="BJ44" s="124">
        <v>84</v>
      </c>
      <c r="BK44" s="124">
        <v>2</v>
      </c>
      <c r="BL44" s="125">
        <v>95</v>
      </c>
      <c r="BM44" s="96"/>
      <c r="BN44" s="96"/>
      <c r="BO44" s="96"/>
      <c r="BP44" s="97"/>
      <c r="BQ44" s="138"/>
      <c r="BR44" s="138"/>
      <c r="BS44" s="138"/>
      <c r="BT44" s="140"/>
      <c r="BU44" s="16">
        <f t="shared" ref="BU44:BU51" si="10">BJ44+BN44+BR44+BL44+BP44+BT44</f>
        <v>179</v>
      </c>
      <c r="BV44" s="124">
        <v>7</v>
      </c>
      <c r="BW44" s="124">
        <v>81</v>
      </c>
      <c r="BX44" s="124">
        <v>1</v>
      </c>
      <c r="BY44" s="125">
        <v>100</v>
      </c>
      <c r="BZ44" s="96"/>
      <c r="CA44" s="96"/>
      <c r="CB44" s="96"/>
      <c r="CC44" s="96"/>
      <c r="CD44" s="96">
        <v>3</v>
      </c>
      <c r="CE44" s="97">
        <v>91</v>
      </c>
      <c r="CF44" s="16">
        <f t="shared" si="9"/>
        <v>272</v>
      </c>
      <c r="CG44" s="12">
        <f t="shared" si="8"/>
        <v>836</v>
      </c>
      <c r="CH44" s="17"/>
      <c r="CI44" s="3"/>
    </row>
    <row r="45" spans="1:87" x14ac:dyDescent="0.25">
      <c r="A45" s="44">
        <v>6</v>
      </c>
      <c r="B45" s="15" t="s">
        <v>192</v>
      </c>
      <c r="C45" s="137"/>
      <c r="D45" s="138"/>
      <c r="E45" s="138"/>
      <c r="F45" s="138"/>
      <c r="G45" s="138"/>
      <c r="H45" s="140"/>
      <c r="I45" s="16"/>
      <c r="J45" s="6"/>
      <c r="K45" s="6"/>
      <c r="L45" s="6">
        <v>4</v>
      </c>
      <c r="M45" s="4">
        <v>86</v>
      </c>
      <c r="N45" s="96"/>
      <c r="O45" s="96"/>
      <c r="P45" s="96"/>
      <c r="Q45" s="97"/>
      <c r="R45" s="138"/>
      <c r="S45" s="138"/>
      <c r="T45" s="138"/>
      <c r="U45" s="140"/>
      <c r="V45" s="16">
        <f t="shared" si="7"/>
        <v>86</v>
      </c>
      <c r="W45" s="123">
        <v>9</v>
      </c>
      <c r="X45" s="124">
        <v>75</v>
      </c>
      <c r="Y45" s="124">
        <v>1</v>
      </c>
      <c r="Z45" s="124">
        <v>100</v>
      </c>
      <c r="AA45" s="124">
        <v>4</v>
      </c>
      <c r="AB45" s="125">
        <v>87</v>
      </c>
      <c r="AC45" s="138"/>
      <c r="AD45" s="138"/>
      <c r="AE45" s="138"/>
      <c r="AF45" s="138"/>
      <c r="AG45" s="138"/>
      <c r="AH45" s="140"/>
      <c r="AI45" s="16">
        <f>X45+Z45+AB45</f>
        <v>262</v>
      </c>
      <c r="AJ45" s="137"/>
      <c r="AK45" s="138"/>
      <c r="AL45" s="138"/>
      <c r="AM45" s="138"/>
      <c r="AN45" s="138"/>
      <c r="AO45" s="138"/>
      <c r="AP45" s="16"/>
      <c r="AQ45" s="124"/>
      <c r="AR45" s="124"/>
      <c r="AS45" s="124"/>
      <c r="AT45" s="124"/>
      <c r="AU45" s="124"/>
      <c r="AV45" s="125"/>
      <c r="AW45" s="96"/>
      <c r="AX45" s="96"/>
      <c r="AY45" s="96"/>
      <c r="AZ45" s="96"/>
      <c r="BA45" s="96"/>
      <c r="BB45" s="97"/>
      <c r="BC45" s="35"/>
      <c r="BD45" s="100"/>
      <c r="BE45" s="96"/>
      <c r="BF45" s="96"/>
      <c r="BG45" s="97"/>
      <c r="BH45" s="76"/>
      <c r="BI45" s="124">
        <v>4</v>
      </c>
      <c r="BJ45" s="124">
        <v>90</v>
      </c>
      <c r="BK45" s="124">
        <v>2</v>
      </c>
      <c r="BL45" s="125">
        <v>95</v>
      </c>
      <c r="BM45" s="96"/>
      <c r="BN45" s="96"/>
      <c r="BO45" s="96"/>
      <c r="BP45" s="97"/>
      <c r="BQ45" s="138"/>
      <c r="BR45" s="138"/>
      <c r="BS45" s="138"/>
      <c r="BT45" s="140"/>
      <c r="BU45" s="16">
        <f t="shared" si="10"/>
        <v>185</v>
      </c>
      <c r="BV45" s="124">
        <v>8</v>
      </c>
      <c r="BW45" s="124">
        <v>78</v>
      </c>
      <c r="BX45" s="124">
        <v>1</v>
      </c>
      <c r="BY45" s="125">
        <v>100</v>
      </c>
      <c r="BZ45" s="96"/>
      <c r="CA45" s="96"/>
      <c r="CB45" s="96"/>
      <c r="CC45" s="96"/>
      <c r="CD45" s="96">
        <v>3</v>
      </c>
      <c r="CE45" s="97">
        <v>91</v>
      </c>
      <c r="CF45" s="35">
        <f t="shared" si="9"/>
        <v>269</v>
      </c>
      <c r="CG45" s="12">
        <f t="shared" si="8"/>
        <v>802</v>
      </c>
      <c r="CH45" s="17"/>
      <c r="CI45" s="3"/>
    </row>
    <row r="46" spans="1:87" x14ac:dyDescent="0.25">
      <c r="A46" s="44">
        <v>7</v>
      </c>
      <c r="B46" s="4" t="s">
        <v>193</v>
      </c>
      <c r="C46" s="137"/>
      <c r="D46" s="139"/>
      <c r="E46" s="139"/>
      <c r="F46" s="139"/>
      <c r="G46" s="139"/>
      <c r="H46" s="140"/>
      <c r="I46" s="16"/>
      <c r="J46">
        <v>3</v>
      </c>
      <c r="K46">
        <v>93</v>
      </c>
      <c r="L46">
        <v>2</v>
      </c>
      <c r="M46" s="4">
        <v>95</v>
      </c>
      <c r="N46" s="103"/>
      <c r="O46" s="103"/>
      <c r="P46" s="103"/>
      <c r="Q46" s="97"/>
      <c r="R46" s="139"/>
      <c r="S46" s="139"/>
      <c r="T46" s="139"/>
      <c r="U46" s="140"/>
      <c r="V46" s="16">
        <f t="shared" si="7"/>
        <v>188</v>
      </c>
      <c r="W46" s="123"/>
      <c r="X46" s="126"/>
      <c r="Y46" s="126">
        <v>12</v>
      </c>
      <c r="Z46" s="126">
        <v>66</v>
      </c>
      <c r="AA46" s="126"/>
      <c r="AB46" s="125"/>
      <c r="AC46" s="139"/>
      <c r="AD46" s="139"/>
      <c r="AE46" s="139"/>
      <c r="AF46" s="139"/>
      <c r="AG46" s="139"/>
      <c r="AH46" s="140"/>
      <c r="AI46" s="35">
        <f>X46+Z46+AB46</f>
        <v>66</v>
      </c>
      <c r="AJ46" s="137"/>
      <c r="AK46" s="139"/>
      <c r="AL46" s="139"/>
      <c r="AM46" s="139"/>
      <c r="AN46" s="139"/>
      <c r="AO46" s="139"/>
      <c r="AP46" s="16"/>
      <c r="AQ46" s="135">
        <v>14</v>
      </c>
      <c r="AR46" s="124">
        <v>64</v>
      </c>
      <c r="AS46" s="124">
        <v>12</v>
      </c>
      <c r="AT46" s="124">
        <v>66</v>
      </c>
      <c r="AU46" s="124"/>
      <c r="AV46" s="125"/>
      <c r="AW46" s="96"/>
      <c r="AX46" s="96"/>
      <c r="AY46" s="96"/>
      <c r="AZ46" s="96"/>
      <c r="BA46" s="96"/>
      <c r="BB46" s="97"/>
      <c r="BC46" s="35">
        <f>AR46+AT46+AV46</f>
        <v>130</v>
      </c>
      <c r="BD46" s="100"/>
      <c r="BE46" s="96"/>
      <c r="BF46" s="96"/>
      <c r="BG46" s="97"/>
      <c r="BH46" s="76"/>
      <c r="BI46" s="124">
        <v>7</v>
      </c>
      <c r="BJ46" s="124">
        <v>81</v>
      </c>
      <c r="BK46" s="124">
        <v>3</v>
      </c>
      <c r="BL46" s="125">
        <v>90</v>
      </c>
      <c r="BM46" s="96"/>
      <c r="BN46" s="96"/>
      <c r="BO46" s="96"/>
      <c r="BP46" s="97"/>
      <c r="BQ46" s="138"/>
      <c r="BR46" s="138"/>
      <c r="BS46" s="138"/>
      <c r="BT46" s="140"/>
      <c r="BU46" s="16">
        <f t="shared" si="10"/>
        <v>171</v>
      </c>
      <c r="BV46" s="124">
        <v>15</v>
      </c>
      <c r="BW46" s="124">
        <v>62</v>
      </c>
      <c r="BX46" s="124">
        <v>7</v>
      </c>
      <c r="BY46" s="125">
        <v>77</v>
      </c>
      <c r="BZ46" s="96"/>
      <c r="CA46" s="96"/>
      <c r="CB46" s="96"/>
      <c r="CC46" s="96"/>
      <c r="CD46" s="96">
        <v>3</v>
      </c>
      <c r="CE46" s="97">
        <v>91</v>
      </c>
      <c r="CF46" s="16">
        <f t="shared" si="9"/>
        <v>230</v>
      </c>
      <c r="CG46" s="12">
        <f t="shared" si="8"/>
        <v>785</v>
      </c>
      <c r="CH46" s="17"/>
      <c r="CI46" s="6"/>
    </row>
    <row r="47" spans="1:87" x14ac:dyDescent="0.25">
      <c r="A47" s="44">
        <v>8</v>
      </c>
      <c r="B47" s="15" t="s">
        <v>80</v>
      </c>
      <c r="C47" s="137"/>
      <c r="D47" s="139"/>
      <c r="E47" s="139"/>
      <c r="F47" s="139"/>
      <c r="G47" s="139"/>
      <c r="H47" s="140"/>
      <c r="I47" s="16"/>
      <c r="J47" s="33"/>
      <c r="K47" s="33"/>
      <c r="L47" s="33"/>
      <c r="M47" s="15"/>
      <c r="N47" s="103">
        <v>2</v>
      </c>
      <c r="O47" s="103">
        <v>96</v>
      </c>
      <c r="P47" s="96"/>
      <c r="Q47" s="97"/>
      <c r="R47" s="139"/>
      <c r="S47" s="139"/>
      <c r="T47" s="139"/>
      <c r="U47" s="140"/>
      <c r="V47" s="16">
        <f t="shared" si="7"/>
        <v>96</v>
      </c>
      <c r="W47" s="123"/>
      <c r="X47" s="126"/>
      <c r="Y47" s="126"/>
      <c r="Z47" s="126"/>
      <c r="AA47" s="126"/>
      <c r="AB47" s="125"/>
      <c r="AC47" s="139"/>
      <c r="AD47" s="139"/>
      <c r="AE47" s="139"/>
      <c r="AF47" s="139"/>
      <c r="AG47" s="139"/>
      <c r="AH47" s="140"/>
      <c r="AI47" s="35"/>
      <c r="AJ47" s="137"/>
      <c r="AK47" s="139"/>
      <c r="AL47" s="139"/>
      <c r="AM47" s="139"/>
      <c r="AN47" s="139"/>
      <c r="AO47" s="138"/>
      <c r="AP47" s="16"/>
      <c r="AQ47" s="124">
        <v>3</v>
      </c>
      <c r="AR47" s="124">
        <v>93</v>
      </c>
      <c r="AS47" s="124">
        <v>1</v>
      </c>
      <c r="AT47" s="124">
        <v>100</v>
      </c>
      <c r="AU47" s="124">
        <v>1</v>
      </c>
      <c r="AV47" s="125">
        <v>100</v>
      </c>
      <c r="AW47" s="96"/>
      <c r="AX47" s="96"/>
      <c r="AY47" s="96"/>
      <c r="AZ47" s="96"/>
      <c r="BA47" s="96"/>
      <c r="BB47" s="97"/>
      <c r="BC47" s="35">
        <f>AR47+AT47+AV47</f>
        <v>293</v>
      </c>
      <c r="BD47" s="100">
        <v>6</v>
      </c>
      <c r="BE47" s="96">
        <v>84</v>
      </c>
      <c r="BF47" s="96"/>
      <c r="BG47" s="97"/>
      <c r="BH47" s="76">
        <f>BE47+BG47</f>
        <v>84</v>
      </c>
      <c r="BI47" s="124"/>
      <c r="BJ47" s="124"/>
      <c r="BK47" s="124"/>
      <c r="BL47" s="125"/>
      <c r="BM47" s="96">
        <v>1</v>
      </c>
      <c r="BN47" s="96">
        <v>100</v>
      </c>
      <c r="BO47" s="96">
        <v>2</v>
      </c>
      <c r="BP47" s="97">
        <v>95</v>
      </c>
      <c r="BQ47" s="138"/>
      <c r="BR47" s="138"/>
      <c r="BS47" s="138"/>
      <c r="BT47" s="140"/>
      <c r="BU47" s="16">
        <f t="shared" si="10"/>
        <v>195</v>
      </c>
      <c r="BV47" s="124"/>
      <c r="BW47" s="124"/>
      <c r="BX47" s="124"/>
      <c r="BY47" s="125"/>
      <c r="BZ47" s="96"/>
      <c r="CA47" s="96"/>
      <c r="CB47" s="96">
        <v>4</v>
      </c>
      <c r="CC47" s="96">
        <v>86</v>
      </c>
      <c r="CD47" s="96"/>
      <c r="CE47" s="97"/>
      <c r="CF47" s="16">
        <f t="shared" si="9"/>
        <v>86</v>
      </c>
      <c r="CG47" s="12">
        <f t="shared" si="8"/>
        <v>754</v>
      </c>
      <c r="CH47" s="17"/>
      <c r="CI47" s="6"/>
    </row>
    <row r="48" spans="1:87" x14ac:dyDescent="0.25">
      <c r="A48" s="44">
        <v>9</v>
      </c>
      <c r="B48" s="15" t="s">
        <v>194</v>
      </c>
      <c r="C48" s="137"/>
      <c r="D48" s="138"/>
      <c r="E48" s="138"/>
      <c r="F48" s="138"/>
      <c r="G48" s="138"/>
      <c r="H48" s="140"/>
      <c r="I48" s="16"/>
      <c r="J48" s="6">
        <v>4</v>
      </c>
      <c r="K48" s="6">
        <v>90</v>
      </c>
      <c r="L48" s="6">
        <v>2</v>
      </c>
      <c r="M48" s="15">
        <v>95</v>
      </c>
      <c r="N48" s="96"/>
      <c r="O48" s="96"/>
      <c r="P48" s="96"/>
      <c r="Q48" s="97"/>
      <c r="R48" s="138"/>
      <c r="S48" s="138"/>
      <c r="T48" s="138"/>
      <c r="U48" s="140"/>
      <c r="V48" s="16">
        <f t="shared" si="7"/>
        <v>185</v>
      </c>
      <c r="W48" s="123">
        <v>23</v>
      </c>
      <c r="X48" s="124">
        <v>46</v>
      </c>
      <c r="Y48" s="124">
        <v>12</v>
      </c>
      <c r="Z48" s="124">
        <v>66</v>
      </c>
      <c r="AA48" s="124"/>
      <c r="AB48" s="125"/>
      <c r="AC48" s="138"/>
      <c r="AD48" s="138"/>
      <c r="AE48" s="138"/>
      <c r="AF48" s="138"/>
      <c r="AG48" s="138"/>
      <c r="AH48" s="140"/>
      <c r="AI48" s="35">
        <f>X48+Z48+AB48</f>
        <v>112</v>
      </c>
      <c r="AJ48" s="137"/>
      <c r="AK48" s="138"/>
      <c r="AL48" s="138"/>
      <c r="AM48" s="138"/>
      <c r="AN48" s="138"/>
      <c r="AO48" s="138"/>
      <c r="AP48" s="16"/>
      <c r="AQ48" s="124"/>
      <c r="AR48" s="124"/>
      <c r="AS48" s="124"/>
      <c r="AT48" s="124"/>
      <c r="AU48" s="124"/>
      <c r="AV48" s="125"/>
      <c r="AW48" s="96"/>
      <c r="AX48" s="96"/>
      <c r="AY48" s="96"/>
      <c r="AZ48" s="96"/>
      <c r="BA48" s="96"/>
      <c r="BB48" s="97"/>
      <c r="BC48" s="35"/>
      <c r="BD48" s="100"/>
      <c r="BE48" s="96"/>
      <c r="BF48" s="96"/>
      <c r="BG48" s="97"/>
      <c r="BH48" s="76"/>
      <c r="BI48" s="124">
        <v>5</v>
      </c>
      <c r="BJ48" s="124">
        <v>87</v>
      </c>
      <c r="BK48" s="124">
        <v>3</v>
      </c>
      <c r="BL48" s="125">
        <v>90</v>
      </c>
      <c r="BM48" s="96"/>
      <c r="BN48" s="96"/>
      <c r="BO48" s="96"/>
      <c r="BP48" s="97"/>
      <c r="BQ48" s="138"/>
      <c r="BR48" s="138"/>
      <c r="BS48" s="138"/>
      <c r="BT48" s="140"/>
      <c r="BU48" s="16">
        <f t="shared" si="10"/>
        <v>177</v>
      </c>
      <c r="BV48" s="124">
        <v>4</v>
      </c>
      <c r="BW48" s="124">
        <v>90</v>
      </c>
      <c r="BX48" s="124">
        <v>7</v>
      </c>
      <c r="BY48" s="125">
        <v>77</v>
      </c>
      <c r="BZ48" s="96"/>
      <c r="CA48" s="96"/>
      <c r="CB48" s="96"/>
      <c r="CC48" s="96"/>
      <c r="CD48" s="96">
        <v>3</v>
      </c>
      <c r="CE48" s="97">
        <v>91</v>
      </c>
      <c r="CF48" s="35">
        <f t="shared" si="9"/>
        <v>258</v>
      </c>
      <c r="CG48" s="12">
        <f t="shared" si="8"/>
        <v>732</v>
      </c>
      <c r="CH48" s="4"/>
    </row>
    <row r="49" spans="1:87" x14ac:dyDescent="0.25">
      <c r="A49" s="44">
        <v>10</v>
      </c>
      <c r="B49" s="4" t="s">
        <v>195</v>
      </c>
      <c r="C49" s="137"/>
      <c r="D49" s="139"/>
      <c r="E49" s="139"/>
      <c r="F49" s="139"/>
      <c r="G49" s="139"/>
      <c r="H49" s="140"/>
      <c r="I49" s="16"/>
      <c r="J49">
        <v>2</v>
      </c>
      <c r="K49">
        <v>96</v>
      </c>
      <c r="L49">
        <v>1</v>
      </c>
      <c r="M49" s="4">
        <v>100</v>
      </c>
      <c r="N49" s="103"/>
      <c r="O49" s="103"/>
      <c r="P49" s="103"/>
      <c r="Q49" s="97"/>
      <c r="R49" s="139"/>
      <c r="S49" s="139"/>
      <c r="T49" s="139"/>
      <c r="U49" s="140"/>
      <c r="V49" s="16">
        <f t="shared" si="7"/>
        <v>196</v>
      </c>
      <c r="W49" s="123">
        <v>22</v>
      </c>
      <c r="X49" s="126">
        <v>48</v>
      </c>
      <c r="Y49" s="126">
        <v>15</v>
      </c>
      <c r="Z49" s="126">
        <v>60</v>
      </c>
      <c r="AA49" s="126">
        <v>4</v>
      </c>
      <c r="AB49" s="125">
        <v>87</v>
      </c>
      <c r="AC49" s="139"/>
      <c r="AD49" s="139"/>
      <c r="AE49" s="139"/>
      <c r="AF49" s="139"/>
      <c r="AG49" s="139"/>
      <c r="AH49" s="140"/>
      <c r="AI49" s="35">
        <f>X49+Z49+AB49</f>
        <v>195</v>
      </c>
      <c r="AJ49" s="137"/>
      <c r="AK49" s="139"/>
      <c r="AL49" s="139"/>
      <c r="AM49" s="139"/>
      <c r="AN49" s="139"/>
      <c r="AO49" s="139"/>
      <c r="AP49" s="16"/>
      <c r="AQ49" s="135">
        <v>13</v>
      </c>
      <c r="AR49" s="124">
        <v>66</v>
      </c>
      <c r="AS49" s="124"/>
      <c r="AT49" s="124"/>
      <c r="AU49" s="124"/>
      <c r="AV49" s="125"/>
      <c r="AW49" s="96"/>
      <c r="AX49" s="96"/>
      <c r="AY49" s="96"/>
      <c r="AZ49" s="96"/>
      <c r="BA49" s="96"/>
      <c r="BB49" s="97"/>
      <c r="BC49" s="35">
        <f>AR49+AT49+AV49</f>
        <v>66</v>
      </c>
      <c r="BD49" s="100"/>
      <c r="BE49" s="96"/>
      <c r="BF49" s="96"/>
      <c r="BG49" s="97"/>
      <c r="BH49" s="76"/>
      <c r="BI49" s="124"/>
      <c r="BJ49" s="124"/>
      <c r="BK49" s="124"/>
      <c r="BL49" s="124"/>
      <c r="BM49" s="96">
        <v>6</v>
      </c>
      <c r="BN49" s="96">
        <v>84</v>
      </c>
      <c r="BO49" s="96">
        <v>4</v>
      </c>
      <c r="BP49" s="97">
        <v>86</v>
      </c>
      <c r="BQ49" s="138"/>
      <c r="BR49" s="138"/>
      <c r="BS49" s="138"/>
      <c r="BT49" s="140"/>
      <c r="BU49" s="16">
        <f t="shared" si="10"/>
        <v>170</v>
      </c>
      <c r="BV49" s="124"/>
      <c r="BW49" s="124"/>
      <c r="BX49" s="124"/>
      <c r="BY49" s="125"/>
      <c r="BZ49" s="96"/>
      <c r="CA49" s="96"/>
      <c r="CB49" s="96"/>
      <c r="CC49" s="96"/>
      <c r="CD49" s="96">
        <v>4</v>
      </c>
      <c r="CE49" s="97">
        <v>87</v>
      </c>
      <c r="CF49" s="16">
        <f t="shared" si="9"/>
        <v>87</v>
      </c>
      <c r="CG49" s="12">
        <f t="shared" si="8"/>
        <v>714</v>
      </c>
      <c r="CH49" s="4"/>
    </row>
    <row r="50" spans="1:87" x14ac:dyDescent="0.25">
      <c r="A50" s="44">
        <v>11</v>
      </c>
      <c r="B50" s="15" t="s">
        <v>196</v>
      </c>
      <c r="C50" s="137"/>
      <c r="D50" s="138"/>
      <c r="E50" s="138"/>
      <c r="F50" s="138"/>
      <c r="G50" s="138"/>
      <c r="H50" s="140"/>
      <c r="I50" s="16"/>
      <c r="J50" s="6">
        <v>4</v>
      </c>
      <c r="K50" s="6">
        <v>90</v>
      </c>
      <c r="L50" s="6"/>
      <c r="M50" s="4"/>
      <c r="N50" s="96"/>
      <c r="O50" s="96"/>
      <c r="P50" s="96"/>
      <c r="Q50" s="97"/>
      <c r="R50" s="138"/>
      <c r="S50" s="138"/>
      <c r="T50" s="138"/>
      <c r="U50" s="140"/>
      <c r="V50" s="16">
        <f t="shared" si="7"/>
        <v>90</v>
      </c>
      <c r="W50" s="123">
        <v>24</v>
      </c>
      <c r="X50" s="124">
        <v>44</v>
      </c>
      <c r="Y50" s="124"/>
      <c r="Z50" s="124"/>
      <c r="AA50" s="124"/>
      <c r="AB50" s="125"/>
      <c r="AC50" s="138"/>
      <c r="AD50" s="138"/>
      <c r="AE50" s="138"/>
      <c r="AF50" s="138"/>
      <c r="AG50" s="138"/>
      <c r="AH50" s="140"/>
      <c r="AI50" s="35">
        <f>X50+Z50+AB50</f>
        <v>44</v>
      </c>
      <c r="AJ50" s="138"/>
      <c r="AK50" s="138"/>
      <c r="AL50" s="138"/>
      <c r="AM50" s="138"/>
      <c r="AN50" s="138"/>
      <c r="AO50" s="138"/>
      <c r="AP50" s="16"/>
      <c r="AQ50" s="124">
        <v>27</v>
      </c>
      <c r="AR50" s="124">
        <v>98</v>
      </c>
      <c r="AS50" s="124"/>
      <c r="AT50" s="124"/>
      <c r="AU50" s="124"/>
      <c r="AV50" s="125"/>
      <c r="AW50" s="96"/>
      <c r="AX50" s="96"/>
      <c r="AY50" s="96"/>
      <c r="AZ50" s="96"/>
      <c r="BA50" s="96"/>
      <c r="BB50" s="97"/>
      <c r="BC50" s="35">
        <f>AR50+AT50+AV50</f>
        <v>98</v>
      </c>
      <c r="BD50" s="100"/>
      <c r="BE50" s="96"/>
      <c r="BF50" s="96"/>
      <c r="BG50" s="97"/>
      <c r="BH50" s="76"/>
      <c r="BI50" s="124"/>
      <c r="BJ50" s="124"/>
      <c r="BK50" s="124"/>
      <c r="BL50" s="125"/>
      <c r="BM50" s="96">
        <v>8</v>
      </c>
      <c r="BN50" s="96">
        <v>78</v>
      </c>
      <c r="BO50" s="96">
        <v>4</v>
      </c>
      <c r="BP50" s="97">
        <v>86</v>
      </c>
      <c r="BQ50" s="138"/>
      <c r="BR50" s="138"/>
      <c r="BS50" s="138"/>
      <c r="BT50" s="140"/>
      <c r="BU50" s="16">
        <f t="shared" si="10"/>
        <v>164</v>
      </c>
      <c r="BV50" s="124"/>
      <c r="BW50" s="124"/>
      <c r="BX50" s="124"/>
      <c r="BY50" s="125"/>
      <c r="BZ50" s="96">
        <v>17</v>
      </c>
      <c r="CA50" s="96">
        <v>58</v>
      </c>
      <c r="CB50" s="96"/>
      <c r="CC50" s="96"/>
      <c r="CD50" s="96">
        <v>4</v>
      </c>
      <c r="CE50" s="97">
        <v>87</v>
      </c>
      <c r="CF50" s="16">
        <f t="shared" si="9"/>
        <v>145</v>
      </c>
      <c r="CG50" s="12">
        <f t="shared" si="8"/>
        <v>541</v>
      </c>
      <c r="CH50" s="4"/>
    </row>
    <row r="51" spans="1:87" x14ac:dyDescent="0.25">
      <c r="A51" s="44">
        <v>12</v>
      </c>
      <c r="B51" s="4" t="s">
        <v>44</v>
      </c>
      <c r="C51" s="137"/>
      <c r="D51" s="139"/>
      <c r="E51" s="139"/>
      <c r="F51" s="139"/>
      <c r="G51" s="139"/>
      <c r="H51" s="140"/>
      <c r="I51" s="16"/>
      <c r="M51" s="4"/>
      <c r="N51" s="103"/>
      <c r="O51" s="103"/>
      <c r="P51" s="103"/>
      <c r="Q51" s="97"/>
      <c r="R51" s="139"/>
      <c r="S51" s="139"/>
      <c r="T51" s="139"/>
      <c r="U51" s="140"/>
      <c r="V51" s="16"/>
      <c r="W51" s="123"/>
      <c r="X51" s="126"/>
      <c r="Y51" s="126"/>
      <c r="Z51" s="126"/>
      <c r="AA51" s="126"/>
      <c r="AB51" s="125"/>
      <c r="AC51" s="139"/>
      <c r="AD51" s="139"/>
      <c r="AE51" s="139"/>
      <c r="AF51" s="139"/>
      <c r="AG51" s="139"/>
      <c r="AH51" s="140"/>
      <c r="AI51" s="62"/>
      <c r="AJ51" s="138">
        <v>11</v>
      </c>
      <c r="AK51" s="139">
        <v>70</v>
      </c>
      <c r="AL51" s="139"/>
      <c r="AM51" s="139"/>
      <c r="AN51" s="139"/>
      <c r="AO51" s="138"/>
      <c r="AP51" s="16">
        <f>AK51+AM51+AO51</f>
        <v>70</v>
      </c>
      <c r="AQ51" s="135"/>
      <c r="AR51" s="124"/>
      <c r="AS51" s="124"/>
      <c r="AT51" s="124"/>
      <c r="AU51" s="124"/>
      <c r="AV51" s="125"/>
      <c r="AW51" s="96"/>
      <c r="AX51" s="96"/>
      <c r="AY51" s="96"/>
      <c r="AZ51" s="96"/>
      <c r="BA51" s="96"/>
      <c r="BB51" s="97"/>
      <c r="BC51" s="35"/>
      <c r="BD51" s="100">
        <v>7</v>
      </c>
      <c r="BE51" s="96">
        <v>81</v>
      </c>
      <c r="BF51" s="96"/>
      <c r="BG51" s="97"/>
      <c r="BH51" s="76">
        <f>BE51+BG51</f>
        <v>81</v>
      </c>
      <c r="BI51" s="124"/>
      <c r="BJ51" s="124"/>
      <c r="BK51" s="124"/>
      <c r="BL51" s="125"/>
      <c r="BM51" s="96">
        <v>4</v>
      </c>
      <c r="BN51" s="96">
        <v>90</v>
      </c>
      <c r="BO51" s="96">
        <v>2</v>
      </c>
      <c r="BP51" s="97">
        <v>95</v>
      </c>
      <c r="BQ51" s="138"/>
      <c r="BR51" s="138"/>
      <c r="BS51" s="138"/>
      <c r="BT51" s="140"/>
      <c r="BU51" s="16">
        <f t="shared" si="10"/>
        <v>185</v>
      </c>
      <c r="BV51" s="124"/>
      <c r="BW51" s="124"/>
      <c r="BX51" s="124"/>
      <c r="BY51" s="125"/>
      <c r="BZ51" s="96">
        <v>10</v>
      </c>
      <c r="CA51" s="96">
        <v>72</v>
      </c>
      <c r="CB51" s="96">
        <v>4</v>
      </c>
      <c r="CC51" s="96">
        <v>86</v>
      </c>
      <c r="CD51" s="96"/>
      <c r="CE51" s="97"/>
      <c r="CF51" s="16">
        <f t="shared" si="9"/>
        <v>158</v>
      </c>
      <c r="CG51" s="12">
        <f t="shared" si="8"/>
        <v>494</v>
      </c>
      <c r="CH51" s="4"/>
    </row>
    <row r="52" spans="1:87" x14ac:dyDescent="0.25">
      <c r="A52" s="44">
        <v>13</v>
      </c>
      <c r="B52" s="4" t="s">
        <v>43</v>
      </c>
      <c r="C52" s="137"/>
      <c r="D52" s="139"/>
      <c r="E52" s="139"/>
      <c r="F52" s="139"/>
      <c r="G52" s="139"/>
      <c r="H52" s="140"/>
      <c r="I52" s="16"/>
      <c r="M52" s="4"/>
      <c r="N52" s="103">
        <v>5</v>
      </c>
      <c r="O52" s="103">
        <v>87</v>
      </c>
      <c r="P52" s="103"/>
      <c r="Q52" s="97"/>
      <c r="R52" s="139"/>
      <c r="S52" s="139"/>
      <c r="T52" s="139"/>
      <c r="U52" s="140"/>
      <c r="V52" s="16">
        <f>K52+M52+O52+Q52+S52+U52</f>
        <v>87</v>
      </c>
      <c r="W52" s="123">
        <v>4</v>
      </c>
      <c r="X52" s="124">
        <v>90</v>
      </c>
      <c r="Y52" s="126">
        <v>1</v>
      </c>
      <c r="Z52" s="126">
        <v>100</v>
      </c>
      <c r="AA52" s="126">
        <v>4</v>
      </c>
      <c r="AB52" s="125">
        <v>87</v>
      </c>
      <c r="AC52" s="139"/>
      <c r="AD52" s="139"/>
      <c r="AE52" s="139"/>
      <c r="AF52" s="139"/>
      <c r="AG52" s="139"/>
      <c r="AH52" s="140"/>
      <c r="AI52" s="35">
        <f>X52+Z52+AB52</f>
        <v>277</v>
      </c>
      <c r="AJ52" s="138"/>
      <c r="AK52" s="139"/>
      <c r="AL52" s="139"/>
      <c r="AM52" s="139"/>
      <c r="AN52" s="138"/>
      <c r="AO52" s="138"/>
      <c r="AP52" s="16"/>
      <c r="AQ52" s="135"/>
      <c r="AR52" s="124"/>
      <c r="AS52" s="124"/>
      <c r="AT52" s="124"/>
      <c r="AU52" s="124"/>
      <c r="AV52" s="125"/>
      <c r="AW52" s="96"/>
      <c r="AX52" s="96"/>
      <c r="AY52" s="96"/>
      <c r="AZ52" s="96"/>
      <c r="BA52" s="96"/>
      <c r="BB52" s="97"/>
      <c r="BC52" s="35"/>
      <c r="BD52" s="100"/>
      <c r="BE52" s="96"/>
      <c r="BF52" s="96"/>
      <c r="BG52" s="97"/>
      <c r="BH52" s="76"/>
      <c r="BI52" s="124"/>
      <c r="BJ52" s="124"/>
      <c r="BK52" s="124"/>
      <c r="BL52" s="125"/>
      <c r="BM52" s="96"/>
      <c r="BN52" s="96"/>
      <c r="BO52" s="96"/>
      <c r="BP52" s="97"/>
      <c r="BQ52" s="138"/>
      <c r="BR52" s="138"/>
      <c r="BS52" s="138"/>
      <c r="BT52" s="140"/>
      <c r="BU52" s="16"/>
      <c r="BV52" s="124"/>
      <c r="BW52" s="124"/>
      <c r="BX52" s="124"/>
      <c r="BY52" s="125"/>
      <c r="BZ52" s="96"/>
      <c r="CA52" s="96"/>
      <c r="CB52" s="96"/>
      <c r="CC52" s="96"/>
      <c r="CD52" s="96">
        <v>4</v>
      </c>
      <c r="CE52" s="97">
        <v>87</v>
      </c>
      <c r="CF52" s="16">
        <f t="shared" si="9"/>
        <v>87</v>
      </c>
      <c r="CG52" s="12">
        <f t="shared" si="8"/>
        <v>451</v>
      </c>
      <c r="CH52" s="4"/>
    </row>
    <row r="53" spans="1:87" x14ac:dyDescent="0.25">
      <c r="A53" s="44">
        <v>14</v>
      </c>
      <c r="B53" s="15" t="s">
        <v>197</v>
      </c>
      <c r="C53" s="137"/>
      <c r="D53" s="138"/>
      <c r="E53" s="138"/>
      <c r="F53" s="138"/>
      <c r="G53" s="138"/>
      <c r="H53" s="140"/>
      <c r="I53" s="16"/>
      <c r="J53" s="6">
        <v>1</v>
      </c>
      <c r="K53" s="6">
        <v>100</v>
      </c>
      <c r="L53" s="6">
        <v>1</v>
      </c>
      <c r="M53" s="15">
        <v>100</v>
      </c>
      <c r="N53" s="96"/>
      <c r="O53" s="96"/>
      <c r="P53" s="96"/>
      <c r="Q53" s="97"/>
      <c r="R53" s="138"/>
      <c r="S53" s="138"/>
      <c r="T53" s="138"/>
      <c r="U53" s="140"/>
      <c r="V53" s="16">
        <f>K53+M53+O53+Q53+S53+U53</f>
        <v>200</v>
      </c>
      <c r="W53" s="123"/>
      <c r="X53" s="124"/>
      <c r="Y53" s="124"/>
      <c r="Z53" s="124"/>
      <c r="AA53" s="124"/>
      <c r="AB53" s="125"/>
      <c r="AC53" s="138"/>
      <c r="AD53" s="138"/>
      <c r="AE53" s="138"/>
      <c r="AF53" s="138"/>
      <c r="AG53" s="138"/>
      <c r="AH53" s="140"/>
      <c r="AI53" s="62"/>
      <c r="AJ53" s="138"/>
      <c r="AK53" s="138"/>
      <c r="AL53" s="138"/>
      <c r="AM53" s="138"/>
      <c r="AN53" s="138"/>
      <c r="AO53" s="138"/>
      <c r="AP53" s="16"/>
      <c r="AQ53" s="124"/>
      <c r="AR53" s="124"/>
      <c r="AS53" s="124"/>
      <c r="AT53" s="124"/>
      <c r="AU53" s="124"/>
      <c r="AV53" s="125"/>
      <c r="AW53" s="96"/>
      <c r="AX53" s="96"/>
      <c r="AY53" s="96"/>
      <c r="AZ53" s="96"/>
      <c r="BA53" s="96"/>
      <c r="BB53" s="97"/>
      <c r="BC53" s="35"/>
      <c r="BD53" s="100"/>
      <c r="BE53" s="96"/>
      <c r="BF53" s="96"/>
      <c r="BG53" s="97"/>
      <c r="BH53" s="76"/>
      <c r="BI53" s="124"/>
      <c r="BJ53" s="124"/>
      <c r="BK53" s="124"/>
      <c r="BL53" s="125"/>
      <c r="BM53" s="96"/>
      <c r="BN53" s="96"/>
      <c r="BO53" s="96"/>
      <c r="BP53" s="97"/>
      <c r="BQ53" s="138"/>
      <c r="BR53" s="138"/>
      <c r="BS53" s="138"/>
      <c r="BT53" s="140"/>
      <c r="BU53" s="16"/>
      <c r="BV53" s="124"/>
      <c r="BW53" s="124"/>
      <c r="BX53" s="124"/>
      <c r="BY53" s="125"/>
      <c r="BZ53" s="96">
        <v>13</v>
      </c>
      <c r="CA53" s="96">
        <v>66</v>
      </c>
      <c r="CB53" s="96"/>
      <c r="CC53" s="96"/>
      <c r="CD53" s="96">
        <v>4</v>
      </c>
      <c r="CE53" s="97">
        <v>87</v>
      </c>
      <c r="CF53" s="16">
        <f t="shared" si="9"/>
        <v>153</v>
      </c>
      <c r="CG53" s="12">
        <f t="shared" si="8"/>
        <v>353</v>
      </c>
      <c r="CH53" s="4"/>
      <c r="CI53" s="3"/>
    </row>
    <row r="54" spans="1:87" x14ac:dyDescent="0.25">
      <c r="A54" s="44">
        <v>15</v>
      </c>
      <c r="B54" s="15" t="s">
        <v>165</v>
      </c>
      <c r="C54" s="137"/>
      <c r="D54" s="138"/>
      <c r="E54" s="138"/>
      <c r="F54" s="138"/>
      <c r="G54" s="138"/>
      <c r="H54" s="140"/>
      <c r="I54" s="16"/>
      <c r="J54" s="6"/>
      <c r="K54" s="6"/>
      <c r="L54" s="6"/>
      <c r="M54" s="4"/>
      <c r="N54" s="96"/>
      <c r="O54" s="96"/>
      <c r="P54" s="96"/>
      <c r="Q54" s="97"/>
      <c r="R54" s="138"/>
      <c r="S54" s="138"/>
      <c r="T54" s="138"/>
      <c r="U54" s="140"/>
      <c r="V54" s="16"/>
      <c r="W54" s="123"/>
      <c r="X54" s="124"/>
      <c r="Y54" s="124"/>
      <c r="Z54" s="124"/>
      <c r="AA54" s="124"/>
      <c r="AB54" s="125"/>
      <c r="AC54" s="138"/>
      <c r="AD54" s="138"/>
      <c r="AE54" s="138"/>
      <c r="AF54" s="138"/>
      <c r="AG54" s="138"/>
      <c r="AH54" s="140"/>
      <c r="AI54" s="62"/>
      <c r="AJ54" s="138"/>
      <c r="AK54" s="138"/>
      <c r="AL54" s="138"/>
      <c r="AM54" s="138"/>
      <c r="AN54" s="138"/>
      <c r="AO54" s="138"/>
      <c r="AP54" s="16"/>
      <c r="AQ54" s="124"/>
      <c r="AR54" s="124"/>
      <c r="AS54" s="124">
        <v>12</v>
      </c>
      <c r="AT54" s="124">
        <v>66</v>
      </c>
      <c r="AU54" s="124"/>
      <c r="AV54" s="125"/>
      <c r="AW54" s="96"/>
      <c r="AX54" s="96"/>
      <c r="AY54" s="96"/>
      <c r="AZ54" s="96"/>
      <c r="BA54" s="96"/>
      <c r="BB54" s="97"/>
      <c r="BC54" s="35">
        <f>AR54+AT54+AV54</f>
        <v>66</v>
      </c>
      <c r="BD54" s="100"/>
      <c r="BE54" s="96"/>
      <c r="BF54" s="96"/>
      <c r="BG54" s="97"/>
      <c r="BH54" s="76"/>
      <c r="BI54" s="124">
        <v>3</v>
      </c>
      <c r="BJ54" s="124">
        <v>93</v>
      </c>
      <c r="BK54" s="124"/>
      <c r="BL54" s="125"/>
      <c r="BM54" s="96"/>
      <c r="BN54" s="96"/>
      <c r="BO54" s="96"/>
      <c r="BP54" s="97"/>
      <c r="BQ54" s="138"/>
      <c r="BR54" s="138"/>
      <c r="BS54" s="138"/>
      <c r="BT54" s="140"/>
      <c r="BU54" s="16">
        <f>BJ54+BN54+BR54+BL54+BP54+BT54</f>
        <v>93</v>
      </c>
      <c r="BV54" s="124">
        <v>8</v>
      </c>
      <c r="BW54" s="124">
        <v>78</v>
      </c>
      <c r="BX54" s="124">
        <v>10</v>
      </c>
      <c r="BY54" s="125">
        <v>70</v>
      </c>
      <c r="BZ54" s="96"/>
      <c r="CA54" s="96"/>
      <c r="CB54" s="96"/>
      <c r="CC54" s="96"/>
      <c r="CD54" s="96"/>
      <c r="CE54" s="97"/>
      <c r="CF54" s="35">
        <f t="shared" si="9"/>
        <v>148</v>
      </c>
      <c r="CG54" s="12">
        <f t="shared" si="8"/>
        <v>307</v>
      </c>
      <c r="CH54" s="4"/>
      <c r="CI54" s="3"/>
    </row>
    <row r="55" spans="1:87" x14ac:dyDescent="0.25">
      <c r="A55" s="44">
        <v>16</v>
      </c>
      <c r="B55" s="15" t="s">
        <v>90</v>
      </c>
      <c r="C55" s="137"/>
      <c r="D55" s="139"/>
      <c r="E55" s="139"/>
      <c r="F55" s="139"/>
      <c r="G55" s="139"/>
      <c r="H55" s="140"/>
      <c r="I55" s="16"/>
      <c r="J55" s="33"/>
      <c r="K55" s="33"/>
      <c r="L55" s="33"/>
      <c r="M55" s="15"/>
      <c r="N55" s="103"/>
      <c r="O55" s="103"/>
      <c r="P55" s="96"/>
      <c r="Q55" s="97"/>
      <c r="R55" s="139"/>
      <c r="S55" s="139"/>
      <c r="T55" s="139"/>
      <c r="U55" s="140"/>
      <c r="V55" s="16"/>
      <c r="W55" s="123"/>
      <c r="X55" s="126"/>
      <c r="Y55" s="126"/>
      <c r="Z55" s="126"/>
      <c r="AA55" s="126"/>
      <c r="AB55" s="125"/>
      <c r="AC55" s="139"/>
      <c r="AD55" s="139"/>
      <c r="AE55" s="139"/>
      <c r="AF55" s="139"/>
      <c r="AG55" s="139"/>
      <c r="AH55" s="140"/>
      <c r="AI55" s="35"/>
      <c r="AJ55" s="139"/>
      <c r="AK55" s="139"/>
      <c r="AL55" s="139"/>
      <c r="AM55" s="139"/>
      <c r="AN55" s="139"/>
      <c r="AO55" s="138"/>
      <c r="AP55" s="16"/>
      <c r="AQ55" s="124">
        <v>4</v>
      </c>
      <c r="AR55" s="124">
        <v>90</v>
      </c>
      <c r="AS55" s="124">
        <v>1</v>
      </c>
      <c r="AT55" s="124">
        <v>100</v>
      </c>
      <c r="AU55" s="124">
        <v>1</v>
      </c>
      <c r="AV55" s="125">
        <v>100</v>
      </c>
      <c r="AW55" s="96"/>
      <c r="AX55" s="96"/>
      <c r="AY55" s="96"/>
      <c r="AZ55" s="96"/>
      <c r="BA55" s="96"/>
      <c r="BB55" s="97"/>
      <c r="BC55" s="35">
        <f>AR55+AT55+AV55</f>
        <v>290</v>
      </c>
      <c r="BD55" s="100"/>
      <c r="BE55" s="96"/>
      <c r="BF55" s="96"/>
      <c r="BG55" s="97"/>
      <c r="BH55" s="76"/>
      <c r="BI55" s="124"/>
      <c r="BJ55" s="124"/>
      <c r="BK55" s="124"/>
      <c r="BL55" s="125"/>
      <c r="BM55" s="96"/>
      <c r="BN55" s="96"/>
      <c r="BO55" s="96"/>
      <c r="BP55" s="97"/>
      <c r="BQ55" s="138"/>
      <c r="BR55" s="138"/>
      <c r="BS55" s="138"/>
      <c r="BT55" s="140"/>
      <c r="BU55" s="16"/>
      <c r="BV55" s="124"/>
      <c r="BW55" s="124"/>
      <c r="BX55" s="124"/>
      <c r="BY55" s="125"/>
      <c r="BZ55" s="96"/>
      <c r="CA55" s="96"/>
      <c r="CB55" s="96"/>
      <c r="CC55" s="96"/>
      <c r="CD55" s="96"/>
      <c r="CE55" s="97"/>
      <c r="CF55" s="16"/>
      <c r="CG55" s="12">
        <f t="shared" si="8"/>
        <v>290</v>
      </c>
      <c r="CH55" s="4"/>
      <c r="CI55" s="3"/>
    </row>
    <row r="56" spans="1:87" x14ac:dyDescent="0.25">
      <c r="A56" s="73">
        <v>17</v>
      </c>
      <c r="B56" s="15" t="s">
        <v>50</v>
      </c>
      <c r="C56" s="137">
        <v>27</v>
      </c>
      <c r="D56" s="138">
        <v>38</v>
      </c>
      <c r="E56" s="139">
        <v>10</v>
      </c>
      <c r="F56" s="138">
        <v>70</v>
      </c>
      <c r="G56" s="139">
        <v>4</v>
      </c>
      <c r="H56" s="140">
        <v>87</v>
      </c>
      <c r="I56" s="16">
        <f>D56+F56+H56</f>
        <v>195</v>
      </c>
      <c r="J56" s="33"/>
      <c r="K56" s="33"/>
      <c r="L56" s="33"/>
      <c r="M56" s="15"/>
      <c r="N56" s="103"/>
      <c r="O56" s="103"/>
      <c r="P56" s="96"/>
      <c r="Q56" s="97"/>
      <c r="R56" s="139">
        <v>8</v>
      </c>
      <c r="S56" s="139">
        <v>78</v>
      </c>
      <c r="T56" s="139"/>
      <c r="U56" s="140"/>
      <c r="V56" s="16">
        <f>K56+M56+O56+Q56+S56+U56</f>
        <v>78</v>
      </c>
      <c r="W56" s="124"/>
      <c r="X56" s="126"/>
      <c r="Y56" s="126"/>
      <c r="Z56" s="126"/>
      <c r="AA56" s="126"/>
      <c r="AB56" s="125"/>
      <c r="AC56" s="139"/>
      <c r="AD56" s="139"/>
      <c r="AE56" s="139"/>
      <c r="AF56" s="139"/>
      <c r="AG56" s="139"/>
      <c r="AH56" s="140"/>
      <c r="AI56" s="62"/>
      <c r="AJ56" s="138"/>
      <c r="AK56" s="139"/>
      <c r="AL56" s="139"/>
      <c r="AM56" s="139"/>
      <c r="AN56" s="139"/>
      <c r="AO56" s="138"/>
      <c r="AP56" s="16"/>
      <c r="AQ56" s="124"/>
      <c r="AR56" s="124"/>
      <c r="AS56" s="124"/>
      <c r="AT56" s="124"/>
      <c r="AU56" s="124"/>
      <c r="AV56" s="125"/>
      <c r="AW56" s="96"/>
      <c r="AX56" s="96"/>
      <c r="AY56" s="96"/>
      <c r="AZ56" s="96"/>
      <c r="BA56" s="96"/>
      <c r="BB56" s="97"/>
      <c r="BC56" s="35"/>
      <c r="BD56" s="100"/>
      <c r="BE56" s="96"/>
      <c r="BF56" s="96"/>
      <c r="BG56" s="97"/>
      <c r="BH56" s="76"/>
      <c r="BI56" s="124"/>
      <c r="BJ56" s="124"/>
      <c r="BK56" s="124"/>
      <c r="BL56" s="125"/>
      <c r="BM56" s="96"/>
      <c r="BN56" s="96"/>
      <c r="BO56" s="96"/>
      <c r="BP56" s="97"/>
      <c r="BQ56" s="138"/>
      <c r="BR56" s="138"/>
      <c r="BS56" s="138"/>
      <c r="BT56" s="140"/>
      <c r="BU56" s="16"/>
      <c r="BV56" s="124"/>
      <c r="BW56" s="124"/>
      <c r="BX56" s="124"/>
      <c r="BY56" s="125"/>
      <c r="BZ56" s="96"/>
      <c r="CA56" s="96"/>
      <c r="CB56" s="96"/>
      <c r="CC56" s="96"/>
      <c r="CD56" s="96"/>
      <c r="CE56" s="97"/>
      <c r="CF56" s="16"/>
      <c r="CG56" s="12">
        <f t="shared" si="8"/>
        <v>273</v>
      </c>
      <c r="CH56" s="4"/>
      <c r="CI56" s="3"/>
    </row>
    <row r="57" spans="1:87" x14ac:dyDescent="0.25">
      <c r="A57" s="73">
        <v>18</v>
      </c>
      <c r="B57" s="15" t="s">
        <v>198</v>
      </c>
      <c r="C57" s="137"/>
      <c r="D57" s="138"/>
      <c r="E57" s="138"/>
      <c r="F57" s="138"/>
      <c r="G57" s="138"/>
      <c r="H57" s="140"/>
      <c r="I57" s="16"/>
      <c r="J57" s="6"/>
      <c r="K57" s="6"/>
      <c r="L57" s="6"/>
      <c r="M57" s="4"/>
      <c r="N57" s="96"/>
      <c r="O57" s="96"/>
      <c r="P57" s="96"/>
      <c r="Q57" s="97"/>
      <c r="R57" s="138"/>
      <c r="S57" s="138"/>
      <c r="T57" s="138"/>
      <c r="U57" s="140"/>
      <c r="V57" s="16"/>
      <c r="W57" s="124"/>
      <c r="X57" s="124"/>
      <c r="Y57" s="124"/>
      <c r="Z57" s="124"/>
      <c r="AA57" s="124"/>
      <c r="AB57" s="125"/>
      <c r="AC57" s="138"/>
      <c r="AD57" s="138"/>
      <c r="AE57" s="138"/>
      <c r="AF57" s="138"/>
      <c r="AG57" s="138"/>
      <c r="AH57" s="140"/>
      <c r="AI57" s="62"/>
      <c r="AJ57" s="138"/>
      <c r="AK57" s="138"/>
      <c r="AL57" s="138"/>
      <c r="AM57" s="138"/>
      <c r="AN57" s="138"/>
      <c r="AO57" s="138"/>
      <c r="AP57" s="16"/>
      <c r="AQ57" s="124"/>
      <c r="AR57" s="124"/>
      <c r="AS57" s="124"/>
      <c r="AT57" s="124"/>
      <c r="AU57" s="124"/>
      <c r="AV57" s="125"/>
      <c r="AW57" s="96"/>
      <c r="AX57" s="96"/>
      <c r="AY57" s="96"/>
      <c r="AZ57" s="96"/>
      <c r="BA57" s="96"/>
      <c r="BB57" s="97"/>
      <c r="BC57" s="35"/>
      <c r="BD57" s="100"/>
      <c r="BE57" s="96"/>
      <c r="BF57" s="96"/>
      <c r="BG57" s="97"/>
      <c r="BH57" s="76"/>
      <c r="BI57" s="124"/>
      <c r="BJ57" s="124"/>
      <c r="BK57" s="124"/>
      <c r="BL57" s="125"/>
      <c r="BM57" s="96"/>
      <c r="BN57" s="96"/>
      <c r="BO57" s="96"/>
      <c r="BP57" s="97"/>
      <c r="BQ57" s="138">
        <v>7</v>
      </c>
      <c r="BR57" s="138">
        <v>81</v>
      </c>
      <c r="BS57" s="138"/>
      <c r="BT57" s="140"/>
      <c r="BU57" s="16">
        <f>BJ57+BN57+BR57+BL57+BP57+BT57</f>
        <v>81</v>
      </c>
      <c r="BV57" s="124">
        <v>11</v>
      </c>
      <c r="BW57" s="124">
        <v>70</v>
      </c>
      <c r="BX57" s="124"/>
      <c r="BY57" s="125"/>
      <c r="BZ57" s="96"/>
      <c r="CA57" s="96"/>
      <c r="CB57" s="96">
        <v>3</v>
      </c>
      <c r="CC57" s="96">
        <v>90</v>
      </c>
      <c r="CD57" s="96"/>
      <c r="CE57" s="97"/>
      <c r="CF57" s="16">
        <f>BW57+BY57+CA57+CC57+CE57</f>
        <v>160</v>
      </c>
      <c r="CG57" s="12">
        <f t="shared" si="8"/>
        <v>241</v>
      </c>
      <c r="CH57" s="4"/>
      <c r="CI57" s="3"/>
    </row>
    <row r="58" spans="1:87" x14ac:dyDescent="0.25">
      <c r="A58" s="33">
        <v>19</v>
      </c>
      <c r="B58" s="4" t="s">
        <v>67</v>
      </c>
      <c r="C58" s="137">
        <v>19</v>
      </c>
      <c r="D58" s="138">
        <v>54</v>
      </c>
      <c r="E58" s="139">
        <v>10</v>
      </c>
      <c r="F58" s="139">
        <v>70</v>
      </c>
      <c r="G58" s="139"/>
      <c r="H58" s="140"/>
      <c r="I58" s="16">
        <f>D58+F58+H58</f>
        <v>124</v>
      </c>
      <c r="M58" s="4"/>
      <c r="N58" s="103">
        <v>2</v>
      </c>
      <c r="O58" s="103">
        <v>96</v>
      </c>
      <c r="P58" s="103"/>
      <c r="Q58" s="97"/>
      <c r="R58" s="139"/>
      <c r="S58" s="139"/>
      <c r="T58" s="139"/>
      <c r="U58" s="140"/>
      <c r="V58" s="16">
        <f>K58+M58+O58+Q58+S58+U58</f>
        <v>96</v>
      </c>
      <c r="W58" s="124"/>
      <c r="X58" s="126"/>
      <c r="Y58" s="126"/>
      <c r="Z58" s="126"/>
      <c r="AA58" s="126"/>
      <c r="AB58" s="125"/>
      <c r="AC58" s="139"/>
      <c r="AD58" s="139"/>
      <c r="AE58" s="139"/>
      <c r="AF58" s="139"/>
      <c r="AG58" s="139"/>
      <c r="AH58" s="140"/>
      <c r="AI58" s="60"/>
      <c r="AJ58" s="138"/>
      <c r="AK58" s="139"/>
      <c r="AL58" s="139"/>
      <c r="AM58" s="139"/>
      <c r="AN58" s="139"/>
      <c r="AO58" s="140"/>
      <c r="AP58" s="16"/>
      <c r="AQ58" s="134"/>
      <c r="AR58" s="124"/>
      <c r="AS58" s="124"/>
      <c r="AT58" s="124"/>
      <c r="AU58" s="124"/>
      <c r="AV58" s="125"/>
      <c r="AW58" s="100"/>
      <c r="AX58" s="96"/>
      <c r="AY58" s="96"/>
      <c r="AZ58" s="96"/>
      <c r="BA58" s="96"/>
      <c r="BB58" s="97"/>
      <c r="BC58" s="35"/>
      <c r="BD58" s="100"/>
      <c r="BE58" s="96"/>
      <c r="BF58" s="96"/>
      <c r="BG58" s="97"/>
      <c r="BH58" s="76"/>
      <c r="BI58" s="124"/>
      <c r="BJ58" s="124"/>
      <c r="BK58" s="124"/>
      <c r="BL58" s="125"/>
      <c r="BM58" s="96"/>
      <c r="BN58" s="96"/>
      <c r="BO58" s="96"/>
      <c r="BP58" s="97"/>
      <c r="BQ58" s="138"/>
      <c r="BR58" s="138"/>
      <c r="BS58" s="138"/>
      <c r="BT58" s="140"/>
      <c r="BU58" s="16"/>
      <c r="BV58" s="123"/>
      <c r="BW58" s="124"/>
      <c r="BX58" s="124"/>
      <c r="BY58" s="125"/>
      <c r="BZ58" s="96"/>
      <c r="CA58" s="96"/>
      <c r="CB58" s="96"/>
      <c r="CC58" s="96"/>
      <c r="CD58" s="96"/>
      <c r="CE58" s="97"/>
      <c r="CF58" s="35"/>
      <c r="CG58" s="12">
        <f t="shared" si="8"/>
        <v>220</v>
      </c>
      <c r="CH58" s="15"/>
      <c r="CI58" s="3"/>
    </row>
    <row r="59" spans="1:87" x14ac:dyDescent="0.25">
      <c r="A59" s="33">
        <v>18</v>
      </c>
      <c r="B59" s="15" t="s">
        <v>126</v>
      </c>
      <c r="C59" s="137"/>
      <c r="D59" s="139"/>
      <c r="E59" s="139"/>
      <c r="F59" s="139"/>
      <c r="G59" s="139"/>
      <c r="H59" s="140"/>
      <c r="I59" s="16"/>
      <c r="J59" s="33"/>
      <c r="K59" s="33"/>
      <c r="L59" s="33"/>
      <c r="M59" s="15"/>
      <c r="N59" s="103"/>
      <c r="O59" s="103"/>
      <c r="P59" s="96"/>
      <c r="Q59" s="97"/>
      <c r="R59" s="139"/>
      <c r="S59" s="139"/>
      <c r="T59" s="139"/>
      <c r="U59" s="140"/>
      <c r="V59" s="16"/>
      <c r="W59" s="124"/>
      <c r="X59" s="126"/>
      <c r="Y59" s="126"/>
      <c r="Z59" s="126"/>
      <c r="AA59" s="126"/>
      <c r="AB59" s="125"/>
      <c r="AC59" s="139"/>
      <c r="AD59" s="139"/>
      <c r="AE59" s="139"/>
      <c r="AF59" s="139"/>
      <c r="AG59" s="139"/>
      <c r="AH59" s="140"/>
      <c r="AI59" s="16"/>
      <c r="AJ59" s="139"/>
      <c r="AK59" s="139"/>
      <c r="AL59" s="139"/>
      <c r="AM59" s="139"/>
      <c r="AN59" s="139"/>
      <c r="AO59" s="140"/>
      <c r="AP59" s="16"/>
      <c r="AQ59" s="124">
        <v>26</v>
      </c>
      <c r="AR59" s="124">
        <v>40</v>
      </c>
      <c r="AS59" s="124">
        <v>13</v>
      </c>
      <c r="AT59" s="124">
        <v>64</v>
      </c>
      <c r="AU59" s="124">
        <v>1</v>
      </c>
      <c r="AV59" s="125">
        <v>100</v>
      </c>
      <c r="AW59" s="96"/>
      <c r="AX59" s="96"/>
      <c r="AY59" s="96"/>
      <c r="AZ59" s="96"/>
      <c r="BA59" s="96"/>
      <c r="BB59" s="97"/>
      <c r="BC59" s="35">
        <f>AR59+AT59+AV59</f>
        <v>204</v>
      </c>
      <c r="BD59" s="100"/>
      <c r="BE59" s="96"/>
      <c r="BF59" s="96"/>
      <c r="BG59" s="97"/>
      <c r="BH59" s="76"/>
      <c r="BI59" s="124"/>
      <c r="BJ59" s="124"/>
      <c r="BK59" s="124"/>
      <c r="BL59" s="125"/>
      <c r="BM59" s="96"/>
      <c r="BN59" s="96"/>
      <c r="BO59" s="96"/>
      <c r="BP59" s="97"/>
      <c r="BQ59" s="138"/>
      <c r="BR59" s="138"/>
      <c r="BS59" s="138"/>
      <c r="BT59" s="140"/>
      <c r="BU59" s="16"/>
      <c r="BV59" s="123"/>
      <c r="BW59" s="124"/>
      <c r="BX59" s="124"/>
      <c r="BY59" s="125"/>
      <c r="BZ59" s="96"/>
      <c r="CA59" s="96"/>
      <c r="CB59" s="96"/>
      <c r="CC59" s="96"/>
      <c r="CD59" s="96"/>
      <c r="CE59" s="97"/>
      <c r="CF59" s="16"/>
      <c r="CG59" s="12">
        <f t="shared" si="8"/>
        <v>204</v>
      </c>
      <c r="CH59" s="15"/>
      <c r="CI59" s="6"/>
    </row>
    <row r="60" spans="1:87" x14ac:dyDescent="0.25">
      <c r="A60" s="33">
        <v>19</v>
      </c>
      <c r="B60" s="15" t="s">
        <v>146</v>
      </c>
      <c r="C60" s="137"/>
      <c r="D60" s="138"/>
      <c r="E60" s="138"/>
      <c r="F60" s="138"/>
      <c r="G60" s="138"/>
      <c r="H60" s="140"/>
      <c r="I60" s="16"/>
      <c r="J60" s="6"/>
      <c r="K60" s="6"/>
      <c r="L60" s="6"/>
      <c r="M60" s="4"/>
      <c r="N60" s="96"/>
      <c r="O60" s="96"/>
      <c r="P60" s="96"/>
      <c r="Q60" s="97"/>
      <c r="R60" s="138"/>
      <c r="S60" s="138"/>
      <c r="T60" s="138"/>
      <c r="U60" s="140"/>
      <c r="V60" s="16"/>
      <c r="W60" s="124"/>
      <c r="X60" s="124"/>
      <c r="Y60" s="124"/>
      <c r="Z60" s="124"/>
      <c r="AA60" s="124"/>
      <c r="AB60" s="125"/>
      <c r="AC60" s="138"/>
      <c r="AD60" s="138"/>
      <c r="AE60" s="138"/>
      <c r="AF60" s="138"/>
      <c r="AG60" s="138"/>
      <c r="AH60" s="140"/>
      <c r="AI60" s="60"/>
      <c r="AJ60" s="138"/>
      <c r="AK60" s="138"/>
      <c r="AL60" s="138"/>
      <c r="AM60" s="138"/>
      <c r="AN60" s="138"/>
      <c r="AO60" s="140"/>
      <c r="AP60" s="16"/>
      <c r="AQ60" s="124"/>
      <c r="AR60" s="124"/>
      <c r="AS60" s="124">
        <v>13</v>
      </c>
      <c r="AT60" s="124">
        <v>64</v>
      </c>
      <c r="AU60" s="124">
        <v>1</v>
      </c>
      <c r="AV60" s="125">
        <v>100</v>
      </c>
      <c r="AW60" s="96"/>
      <c r="AX60" s="96"/>
      <c r="AY60" s="96"/>
      <c r="AZ60" s="96"/>
      <c r="BA60" s="96"/>
      <c r="BB60" s="97"/>
      <c r="BC60" s="35">
        <f>AR60+AT60+AV60</f>
        <v>164</v>
      </c>
      <c r="BD60" s="96"/>
      <c r="BE60" s="96"/>
      <c r="BF60" s="96"/>
      <c r="BG60" s="97"/>
      <c r="BH60" s="76"/>
      <c r="BI60" s="124"/>
      <c r="BJ60" s="124"/>
      <c r="BK60" s="124"/>
      <c r="BL60" s="125"/>
      <c r="BM60" s="96"/>
      <c r="BN60" s="96"/>
      <c r="BO60" s="96"/>
      <c r="BP60" s="97"/>
      <c r="BQ60" s="138"/>
      <c r="BR60" s="138"/>
      <c r="BS60" s="138"/>
      <c r="BT60" s="140"/>
      <c r="BU60" s="16"/>
      <c r="BV60" s="124"/>
      <c r="BW60" s="124"/>
      <c r="BX60" s="124"/>
      <c r="BY60" s="125"/>
      <c r="BZ60" s="96"/>
      <c r="CA60" s="96"/>
      <c r="CB60" s="96"/>
      <c r="CC60" s="96"/>
      <c r="CD60" s="96"/>
      <c r="CE60" s="97"/>
      <c r="CF60" s="16"/>
      <c r="CG60" s="12">
        <f t="shared" si="8"/>
        <v>164</v>
      </c>
      <c r="CH60" s="15"/>
      <c r="CI60" s="6"/>
    </row>
    <row r="61" spans="1:87" x14ac:dyDescent="0.25">
      <c r="A61" s="14">
        <v>20</v>
      </c>
      <c r="B61" s="15" t="s">
        <v>45</v>
      </c>
      <c r="C61" s="137"/>
      <c r="D61" s="138"/>
      <c r="E61" s="138"/>
      <c r="F61" s="138"/>
      <c r="G61" s="138"/>
      <c r="H61" s="140"/>
      <c r="I61" s="16"/>
      <c r="J61" s="6"/>
      <c r="K61" s="6"/>
      <c r="L61" s="6"/>
      <c r="M61" s="4"/>
      <c r="N61" s="96"/>
      <c r="O61" s="96"/>
      <c r="P61" s="96"/>
      <c r="Q61" s="97"/>
      <c r="R61" s="138"/>
      <c r="S61" s="138"/>
      <c r="T61" s="138"/>
      <c r="U61" s="140"/>
      <c r="V61" s="16"/>
      <c r="W61" s="124"/>
      <c r="X61" s="124"/>
      <c r="Y61" s="124"/>
      <c r="Z61" s="124"/>
      <c r="AA61" s="124"/>
      <c r="AB61" s="125"/>
      <c r="AC61" s="138"/>
      <c r="AD61" s="138"/>
      <c r="AE61" s="138"/>
      <c r="AF61" s="138"/>
      <c r="AG61" s="138"/>
      <c r="AH61" s="140"/>
      <c r="AI61" s="62"/>
      <c r="AJ61" s="138">
        <v>14</v>
      </c>
      <c r="AK61" s="138">
        <v>64</v>
      </c>
      <c r="AL61" s="138">
        <v>2</v>
      </c>
      <c r="AM61" s="138">
        <v>95</v>
      </c>
      <c r="AN61" s="138"/>
      <c r="AO61" s="138"/>
      <c r="AP61" s="16">
        <f>AK61+AM61+AO61</f>
        <v>159</v>
      </c>
      <c r="AQ61" s="124"/>
      <c r="AR61" s="124"/>
      <c r="AS61" s="124"/>
      <c r="AT61" s="124"/>
      <c r="AU61" s="124"/>
      <c r="AV61" s="125"/>
      <c r="AW61" s="96"/>
      <c r="AX61" s="96"/>
      <c r="AY61" s="96"/>
      <c r="AZ61" s="96"/>
      <c r="BA61" s="96"/>
      <c r="BB61" s="97"/>
      <c r="BC61" s="35"/>
      <c r="BD61" s="96"/>
      <c r="BE61" s="96"/>
      <c r="BF61" s="96"/>
      <c r="BG61" s="97"/>
      <c r="BH61" s="76"/>
      <c r="BI61" s="124"/>
      <c r="BJ61" s="124"/>
      <c r="BK61" s="124"/>
      <c r="BL61" s="125"/>
      <c r="BM61" s="96"/>
      <c r="BN61" s="96"/>
      <c r="BO61" s="96"/>
      <c r="BP61" s="97"/>
      <c r="BQ61" s="138"/>
      <c r="BR61" s="138"/>
      <c r="BS61" s="138"/>
      <c r="BT61" s="140"/>
      <c r="BU61" s="16"/>
      <c r="BV61" s="124"/>
      <c r="BW61" s="124"/>
      <c r="BX61" s="124"/>
      <c r="BY61" s="125"/>
      <c r="BZ61" s="96"/>
      <c r="CA61" s="96"/>
      <c r="CB61" s="96"/>
      <c r="CC61" s="96"/>
      <c r="CD61" s="96"/>
      <c r="CE61" s="97"/>
      <c r="CF61" s="35"/>
      <c r="CG61" s="12">
        <f t="shared" si="8"/>
        <v>159</v>
      </c>
      <c r="CH61" s="15"/>
      <c r="CI61" s="6"/>
    </row>
    <row r="62" spans="1:87" x14ac:dyDescent="0.25">
      <c r="A62" s="14">
        <v>21</v>
      </c>
      <c r="B62" s="15" t="s">
        <v>68</v>
      </c>
      <c r="C62" s="137"/>
      <c r="D62" s="138"/>
      <c r="E62" s="138"/>
      <c r="F62" s="138"/>
      <c r="G62" s="138"/>
      <c r="H62" s="140"/>
      <c r="I62" s="16"/>
      <c r="J62" s="6"/>
      <c r="K62" s="6"/>
      <c r="L62" s="6"/>
      <c r="M62" s="4"/>
      <c r="N62" s="96"/>
      <c r="O62" s="96"/>
      <c r="P62" s="96"/>
      <c r="Q62" s="97"/>
      <c r="R62" s="138"/>
      <c r="S62" s="138"/>
      <c r="T62" s="138"/>
      <c r="U62" s="140"/>
      <c r="V62" s="16"/>
      <c r="W62" s="124"/>
      <c r="X62" s="124"/>
      <c r="Y62" s="124"/>
      <c r="Z62" s="124"/>
      <c r="AA62" s="124"/>
      <c r="AB62" s="125"/>
      <c r="AC62" s="138"/>
      <c r="AD62" s="138"/>
      <c r="AE62" s="138"/>
      <c r="AF62" s="138"/>
      <c r="AG62" s="138"/>
      <c r="AH62" s="140"/>
      <c r="AI62" s="62"/>
      <c r="AJ62" s="138"/>
      <c r="AK62" s="138"/>
      <c r="AL62" s="138"/>
      <c r="AM62" s="138"/>
      <c r="AN62" s="138"/>
      <c r="AO62" s="138"/>
      <c r="AP62" s="16"/>
      <c r="AQ62" s="124"/>
      <c r="AR62" s="124"/>
      <c r="AS62" s="124"/>
      <c r="AT62" s="124"/>
      <c r="AU62" s="124"/>
      <c r="AV62" s="125"/>
      <c r="AW62" s="96"/>
      <c r="AX62" s="96"/>
      <c r="AY62" s="96"/>
      <c r="AZ62" s="96"/>
      <c r="BA62" s="96"/>
      <c r="BB62" s="97"/>
      <c r="BC62" s="35"/>
      <c r="BD62" s="96"/>
      <c r="BE62" s="96"/>
      <c r="BF62" s="96"/>
      <c r="BG62" s="97"/>
      <c r="BH62" s="76"/>
      <c r="BI62" s="124"/>
      <c r="BJ62" s="124"/>
      <c r="BK62" s="124"/>
      <c r="BL62" s="125"/>
      <c r="BM62" s="96"/>
      <c r="BN62" s="96"/>
      <c r="BO62" s="96"/>
      <c r="BP62" s="97"/>
      <c r="BQ62" s="138">
        <v>5</v>
      </c>
      <c r="BR62" s="138">
        <v>87</v>
      </c>
      <c r="BS62" s="138"/>
      <c r="BT62" s="140"/>
      <c r="BU62" s="16">
        <f>BJ62+BN62+BR62+BL62+BP62+BT62</f>
        <v>87</v>
      </c>
      <c r="BV62" s="124"/>
      <c r="BW62" s="124"/>
      <c r="BX62" s="124"/>
      <c r="BY62" s="125"/>
      <c r="BZ62" s="96">
        <v>5</v>
      </c>
      <c r="CA62" s="96">
        <v>87</v>
      </c>
      <c r="CB62" s="96">
        <v>3</v>
      </c>
      <c r="CC62" s="96">
        <v>90</v>
      </c>
      <c r="CD62" s="96"/>
      <c r="CE62" s="97"/>
      <c r="CF62" s="16">
        <f>BW62+BY62+CA62+CC62+CE62</f>
        <v>177</v>
      </c>
      <c r="CG62" s="12">
        <f>I62+V62+AI62+AP62+BC62+BH62+BU62</f>
        <v>87</v>
      </c>
      <c r="CH62" s="15"/>
      <c r="CI62" s="6"/>
    </row>
    <row r="63" spans="1:87" x14ac:dyDescent="0.25">
      <c r="A63" s="14">
        <v>22</v>
      </c>
      <c r="B63" s="15" t="s">
        <v>184</v>
      </c>
      <c r="C63" s="137"/>
      <c r="D63" s="138"/>
      <c r="E63" s="138"/>
      <c r="F63" s="138"/>
      <c r="G63" s="138"/>
      <c r="H63" s="140"/>
      <c r="I63" s="16"/>
      <c r="J63" s="6"/>
      <c r="K63" s="6"/>
      <c r="L63" s="6"/>
      <c r="M63" s="4"/>
      <c r="N63" s="96"/>
      <c r="O63" s="96"/>
      <c r="P63" s="96"/>
      <c r="Q63" s="97"/>
      <c r="R63" s="138"/>
      <c r="S63" s="138"/>
      <c r="T63" s="138"/>
      <c r="U63" s="140"/>
      <c r="V63" s="16"/>
      <c r="W63" s="124"/>
      <c r="X63" s="124"/>
      <c r="Y63" s="124"/>
      <c r="Z63" s="124"/>
      <c r="AA63" s="124"/>
      <c r="AB63" s="125"/>
      <c r="AC63" s="138"/>
      <c r="AD63" s="138"/>
      <c r="AE63" s="138"/>
      <c r="AF63" s="138"/>
      <c r="AG63" s="138"/>
      <c r="AH63" s="140"/>
      <c r="AI63" s="62"/>
      <c r="AJ63" s="138"/>
      <c r="AK63" s="138"/>
      <c r="AL63" s="138"/>
      <c r="AM63" s="138"/>
      <c r="AN63" s="138"/>
      <c r="AO63" s="138"/>
      <c r="AP63" s="16"/>
      <c r="AQ63" s="124"/>
      <c r="AR63" s="124"/>
      <c r="AS63" s="124"/>
      <c r="AT63" s="124"/>
      <c r="AU63" s="124"/>
      <c r="AV63" s="125"/>
      <c r="AW63" s="96"/>
      <c r="AX63" s="96"/>
      <c r="AY63" s="96"/>
      <c r="AZ63" s="96"/>
      <c r="BA63" s="96"/>
      <c r="BB63" s="97"/>
      <c r="BC63" s="35"/>
      <c r="BD63" s="96"/>
      <c r="BE63" s="96"/>
      <c r="BF63" s="96"/>
      <c r="BG63" s="97"/>
      <c r="BH63" s="76"/>
      <c r="BI63" s="124"/>
      <c r="BJ63" s="124"/>
      <c r="BK63" s="124"/>
      <c r="BL63" s="125"/>
      <c r="BM63" s="96"/>
      <c r="BN63" s="96"/>
      <c r="BO63" s="96"/>
      <c r="BP63" s="97"/>
      <c r="BQ63" s="138"/>
      <c r="BR63" s="138"/>
      <c r="BS63" s="138"/>
      <c r="BT63" s="140"/>
      <c r="BU63" s="16"/>
      <c r="BV63" s="124"/>
      <c r="BW63" s="124"/>
      <c r="BX63" s="124"/>
      <c r="BY63" s="125"/>
      <c r="BZ63" s="96">
        <v>8</v>
      </c>
      <c r="CA63" s="96">
        <v>78</v>
      </c>
      <c r="CB63" s="96"/>
      <c r="CC63" s="96"/>
      <c r="CD63" s="96"/>
      <c r="CE63" s="97"/>
      <c r="CF63" s="16">
        <f>BW63+BY63+CA63+CC63+CE63</f>
        <v>78</v>
      </c>
      <c r="CG63" s="12">
        <f>I63+V63+AI63+AP63+BC63+BH63+BU63+CF63</f>
        <v>78</v>
      </c>
      <c r="CH63" s="15"/>
      <c r="CI63" s="6"/>
    </row>
    <row r="64" spans="1:87" x14ac:dyDescent="0.25">
      <c r="A64" s="14">
        <v>23</v>
      </c>
      <c r="B64" s="15" t="s">
        <v>166</v>
      </c>
      <c r="C64" s="137"/>
      <c r="D64" s="138"/>
      <c r="E64" s="138"/>
      <c r="F64" s="138"/>
      <c r="G64" s="138"/>
      <c r="H64" s="140"/>
      <c r="I64" s="16"/>
      <c r="J64" s="6"/>
      <c r="K64" s="6"/>
      <c r="L64" s="6"/>
      <c r="M64" s="4"/>
      <c r="N64" s="96"/>
      <c r="O64" s="96"/>
      <c r="P64" s="96"/>
      <c r="Q64" s="97"/>
      <c r="R64" s="138"/>
      <c r="S64" s="138"/>
      <c r="T64" s="138"/>
      <c r="U64" s="140"/>
      <c r="V64" s="16"/>
      <c r="W64" s="124"/>
      <c r="X64" s="124"/>
      <c r="Y64" s="124"/>
      <c r="Z64" s="124"/>
      <c r="AA64" s="124"/>
      <c r="AB64" s="125"/>
      <c r="AC64" s="138"/>
      <c r="AD64" s="138"/>
      <c r="AE64" s="138"/>
      <c r="AF64" s="138"/>
      <c r="AG64" s="138"/>
      <c r="AH64" s="140"/>
      <c r="AI64" s="62"/>
      <c r="AJ64" s="138"/>
      <c r="AK64" s="138"/>
      <c r="AL64" s="138"/>
      <c r="AM64" s="138"/>
      <c r="AN64" s="138"/>
      <c r="AO64" s="138"/>
      <c r="AP64" s="16"/>
      <c r="AQ64" s="124"/>
      <c r="AR64" s="124"/>
      <c r="AS64" s="124"/>
      <c r="AT64" s="124"/>
      <c r="AU64" s="124"/>
      <c r="AV64" s="125"/>
      <c r="AW64" s="96"/>
      <c r="AX64" s="96"/>
      <c r="AY64" s="96"/>
      <c r="AZ64" s="96"/>
      <c r="BA64" s="96"/>
      <c r="BB64" s="97"/>
      <c r="BC64" s="35"/>
      <c r="BD64" s="96"/>
      <c r="BE64" s="96"/>
      <c r="BF64" s="96"/>
      <c r="BG64" s="97"/>
      <c r="BH64" s="76"/>
      <c r="BI64" s="124"/>
      <c r="BJ64" s="124"/>
      <c r="BK64" s="124"/>
      <c r="BL64" s="125"/>
      <c r="BM64" s="96"/>
      <c r="BN64" s="96"/>
      <c r="BO64" s="96"/>
      <c r="BP64" s="97"/>
      <c r="BQ64" s="138"/>
      <c r="BR64" s="138"/>
      <c r="BS64" s="138"/>
      <c r="BT64" s="140"/>
      <c r="BU64" s="16"/>
      <c r="BV64" s="124"/>
      <c r="BW64" s="124"/>
      <c r="BX64" s="124">
        <v>10</v>
      </c>
      <c r="BY64" s="125">
        <v>70</v>
      </c>
      <c r="BZ64" s="96"/>
      <c r="CA64" s="96"/>
      <c r="CB64" s="96"/>
      <c r="CC64" s="96"/>
      <c r="CD64" s="96"/>
      <c r="CE64" s="97"/>
      <c r="CF64" s="16">
        <f>BW64+BY64+CA64+CC64+CE64</f>
        <v>70</v>
      </c>
      <c r="CG64" s="12">
        <f>I64+V64+AI64+AP64+BC64+BH64+BU64+CF64</f>
        <v>70</v>
      </c>
      <c r="CH64" s="15"/>
      <c r="CI64" s="6"/>
    </row>
    <row r="65" spans="1:86" x14ac:dyDescent="0.25">
      <c r="A65" s="44">
        <v>24</v>
      </c>
      <c r="B65" s="15" t="s">
        <v>54</v>
      </c>
      <c r="C65" s="137"/>
      <c r="D65" s="138"/>
      <c r="E65" s="138">
        <v>11</v>
      </c>
      <c r="F65" s="138">
        <v>64</v>
      </c>
      <c r="G65" s="138"/>
      <c r="H65" s="140"/>
      <c r="I65" s="16">
        <f>D65+F65+H65</f>
        <v>64</v>
      </c>
      <c r="J65" s="6"/>
      <c r="K65" s="6"/>
      <c r="L65" s="6"/>
      <c r="M65" s="20"/>
      <c r="N65" s="96"/>
      <c r="O65" s="96"/>
      <c r="P65" s="96"/>
      <c r="Q65" s="97"/>
      <c r="R65" s="138"/>
      <c r="S65" s="138"/>
      <c r="T65" s="138"/>
      <c r="U65" s="140"/>
      <c r="V65" s="34"/>
      <c r="W65" s="123"/>
      <c r="X65" s="124"/>
      <c r="Y65" s="124"/>
      <c r="Z65" s="124"/>
      <c r="AA65" s="124"/>
      <c r="AB65" s="125"/>
      <c r="AC65" s="138"/>
      <c r="AD65" s="138"/>
      <c r="AE65" s="138"/>
      <c r="AF65" s="138"/>
      <c r="AG65" s="138"/>
      <c r="AH65" s="140"/>
      <c r="AI65" s="35"/>
      <c r="AJ65" s="138"/>
      <c r="AK65" s="138"/>
      <c r="AL65" s="138"/>
      <c r="AM65" s="138"/>
      <c r="AN65" s="138"/>
      <c r="AO65" s="138"/>
      <c r="AP65" s="16"/>
      <c r="AQ65" s="124"/>
      <c r="AR65" s="124"/>
      <c r="AS65" s="124"/>
      <c r="AT65" s="124"/>
      <c r="AU65" s="124"/>
      <c r="AV65" s="125"/>
      <c r="AW65" s="96"/>
      <c r="AX65" s="96"/>
      <c r="AY65" s="96"/>
      <c r="AZ65" s="96"/>
      <c r="BA65" s="96"/>
      <c r="BB65" s="97"/>
      <c r="BC65" s="35"/>
      <c r="BD65" s="96"/>
      <c r="BE65" s="96"/>
      <c r="BF65" s="96"/>
      <c r="BG65" s="97"/>
      <c r="BH65" s="76"/>
      <c r="BI65" s="123"/>
      <c r="BJ65" s="126"/>
      <c r="BK65" s="126"/>
      <c r="BL65" s="127"/>
      <c r="BM65" s="96"/>
      <c r="BN65" s="96"/>
      <c r="BO65" s="96"/>
      <c r="BP65" s="99"/>
      <c r="BQ65" s="138"/>
      <c r="BR65" s="138"/>
      <c r="BS65" s="138"/>
      <c r="BT65" s="140"/>
      <c r="BU65" s="16"/>
      <c r="BV65" s="124"/>
      <c r="BW65" s="124"/>
      <c r="BX65" s="124"/>
      <c r="BY65" s="127"/>
      <c r="BZ65" s="96"/>
      <c r="CA65" s="96"/>
      <c r="CB65" s="96"/>
      <c r="CC65" s="96"/>
      <c r="CD65" s="96"/>
      <c r="CE65" s="97"/>
      <c r="CF65" s="34"/>
      <c r="CG65" s="12">
        <f>I65+V65+AI65+AP65+BC65+BH65+BU65+CF65</f>
        <v>64</v>
      </c>
      <c r="CH65" s="4"/>
    </row>
    <row r="66" spans="1:86" x14ac:dyDescent="0.25">
      <c r="A66" s="23"/>
      <c r="B66" s="25" t="s">
        <v>20</v>
      </c>
      <c r="C66" s="23"/>
      <c r="D66" s="24">
        <f>SUM(D40:D65)</f>
        <v>370</v>
      </c>
      <c r="E66" s="24"/>
      <c r="F66" s="24">
        <f>SUM(F40:F65)</f>
        <v>458</v>
      </c>
      <c r="G66" s="24"/>
      <c r="H66" s="25">
        <f>SUM(H40:H65)</f>
        <v>348</v>
      </c>
      <c r="I66" s="26">
        <f>SUM(I40:I65)</f>
        <v>1176</v>
      </c>
      <c r="J66" s="23"/>
      <c r="K66" s="24">
        <f>SUM(K42:K65)</f>
        <v>553</v>
      </c>
      <c r="L66" s="24"/>
      <c r="M66" s="25">
        <f>SUM(M42:M65)</f>
        <v>562</v>
      </c>
      <c r="N66" s="24"/>
      <c r="O66" s="24">
        <f>SUM(O40:O65)</f>
        <v>279</v>
      </c>
      <c r="P66" s="24"/>
      <c r="Q66" s="25"/>
      <c r="R66" s="24"/>
      <c r="S66" s="24">
        <f>SUM(S40:S65)</f>
        <v>442</v>
      </c>
      <c r="T66" s="24"/>
      <c r="U66" s="25">
        <f>SUM(U40:U65)</f>
        <v>200</v>
      </c>
      <c r="V66" s="26">
        <f>K66+M66+Q66+O66+S66+U66</f>
        <v>2036</v>
      </c>
      <c r="W66" s="21"/>
      <c r="X66" s="27">
        <f>SUM(X40:X65)</f>
        <v>371</v>
      </c>
      <c r="Y66" s="27"/>
      <c r="Z66" s="27">
        <f>SUM(Z40:Z65)</f>
        <v>452</v>
      </c>
      <c r="AA66" s="27"/>
      <c r="AB66" s="22">
        <f>SUM(AB40:AB65)</f>
        <v>348</v>
      </c>
      <c r="AC66" s="27"/>
      <c r="AD66" s="27">
        <f>SUM(AD40:AD48)</f>
        <v>355</v>
      </c>
      <c r="AE66" s="27"/>
      <c r="AF66" s="27">
        <f>SUM(AF40:AF48)</f>
        <v>200</v>
      </c>
      <c r="AG66" s="27"/>
      <c r="AH66" s="22">
        <f>SUM(AH40:AH65)</f>
        <v>400</v>
      </c>
      <c r="AI66" s="45">
        <f>X66+Z66+AB66+AD66+AF66+AH66</f>
        <v>2126</v>
      </c>
      <c r="AJ66" s="27"/>
      <c r="AK66" s="27">
        <f>SUM(AK40:AK65)</f>
        <v>476</v>
      </c>
      <c r="AL66" s="27"/>
      <c r="AM66" s="27">
        <f>SUM(AM40:AM65)</f>
        <v>390</v>
      </c>
      <c r="AN66" s="27"/>
      <c r="AO66" s="27">
        <f>SUM(AO40:AO65)</f>
        <v>400</v>
      </c>
      <c r="AP66" s="45">
        <f>SUM(AP40:AP65)</f>
        <v>1266</v>
      </c>
      <c r="AQ66" s="24"/>
      <c r="AR66" s="24">
        <f>SUM(AR40:AR65)</f>
        <v>451</v>
      </c>
      <c r="AS66" s="24"/>
      <c r="AT66" s="24">
        <f>SUM(AT40:AT65)</f>
        <v>460</v>
      </c>
      <c r="AU66" s="24"/>
      <c r="AV66" s="25">
        <f>SUM(AV40:AV65)</f>
        <v>400</v>
      </c>
      <c r="AW66" s="24"/>
      <c r="AX66" s="24">
        <f>SUM(AX40:AX65)</f>
        <v>68</v>
      </c>
      <c r="AY66" s="24"/>
      <c r="AZ66" s="24"/>
      <c r="BA66" s="24"/>
      <c r="BB66" s="25"/>
      <c r="BC66" s="26">
        <f>AR66+AT66+AV66+AX66+AZ66+BB66</f>
        <v>1379</v>
      </c>
      <c r="BD66" s="27"/>
      <c r="BE66" s="27">
        <f>SUM(BE40:BE65)</f>
        <v>524</v>
      </c>
      <c r="BF66" s="27"/>
      <c r="BG66" s="25">
        <f>SUM(BG40:BG65)</f>
        <v>400</v>
      </c>
      <c r="BH66" s="26">
        <f>SUM(BH40:BH65)</f>
        <v>924</v>
      </c>
      <c r="BI66" s="24"/>
      <c r="BJ66" s="24">
        <f>SUM(BJ40:BJ65)</f>
        <v>435</v>
      </c>
      <c r="BK66" s="24"/>
      <c r="BL66" s="25">
        <f>SUM(BL40:BL65)</f>
        <v>370</v>
      </c>
      <c r="BM66" s="24"/>
      <c r="BN66" s="24">
        <f>SUM(BN40:BN65)</f>
        <v>352</v>
      </c>
      <c r="BO66" s="24"/>
      <c r="BP66" s="25">
        <f>SUM(BP40:BP65)</f>
        <v>362</v>
      </c>
      <c r="BQ66" s="24"/>
      <c r="BR66" s="24">
        <f>SUM(BR40:BR65)</f>
        <v>453</v>
      </c>
      <c r="BS66" s="24"/>
      <c r="BT66" s="25">
        <f>SUM(BT40:BT65)</f>
        <v>200</v>
      </c>
      <c r="BU66" s="26">
        <f>BJ66+BL66+BN66+BP66+BR66+BT66</f>
        <v>2172</v>
      </c>
      <c r="BV66" s="24"/>
      <c r="BW66" s="24">
        <f>SUM(BW40:BW65)</f>
        <v>459</v>
      </c>
      <c r="BX66" s="24"/>
      <c r="BY66" s="25">
        <f>SUM(BY40:BY65)</f>
        <v>494</v>
      </c>
      <c r="BZ66" s="24"/>
      <c r="CA66" s="24">
        <f>SUM(CA40:CA65)</f>
        <v>451</v>
      </c>
      <c r="CB66" s="24"/>
      <c r="CC66" s="24">
        <f>SUM(CC40:CC65)</f>
        <v>352</v>
      </c>
      <c r="CD66" s="24"/>
      <c r="CE66" s="25">
        <f>SUM(CE40:CE65)</f>
        <v>712</v>
      </c>
      <c r="CF66" s="28">
        <f>BW66+BY66+CA66+CC66+CE66</f>
        <v>2468</v>
      </c>
      <c r="CG66" s="37">
        <f>I66+V66+AI66+AP66+BC66+BH66+BU66+CF66</f>
        <v>13547</v>
      </c>
      <c r="CH66" s="69">
        <v>2</v>
      </c>
    </row>
    <row r="67" spans="1:86" x14ac:dyDescent="0.25">
      <c r="A67" s="222" t="s">
        <v>30</v>
      </c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9"/>
    </row>
    <row r="68" spans="1:86" x14ac:dyDescent="0.25">
      <c r="A68">
        <v>1</v>
      </c>
      <c r="B68" t="s">
        <v>63</v>
      </c>
      <c r="C68" s="137"/>
      <c r="D68" s="139"/>
      <c r="E68" s="139"/>
      <c r="F68" s="139"/>
      <c r="G68" s="139"/>
      <c r="H68" s="139"/>
      <c r="I68" s="9"/>
      <c r="J68" s="7"/>
      <c r="M68" s="2"/>
      <c r="N68" s="103">
        <v>4</v>
      </c>
      <c r="O68" s="103">
        <v>90</v>
      </c>
      <c r="P68" s="103">
        <v>1</v>
      </c>
      <c r="Q68" s="95">
        <v>50</v>
      </c>
      <c r="R68" s="139"/>
      <c r="S68" s="139"/>
      <c r="T68" s="139"/>
      <c r="U68" s="147"/>
      <c r="V68" s="9">
        <f t="shared" ref="V68:V74" si="11">K68+M68+O68+Q68+S68+U68</f>
        <v>140</v>
      </c>
      <c r="W68" s="120">
        <v>2</v>
      </c>
      <c r="X68" s="126">
        <v>96</v>
      </c>
      <c r="Y68" s="126">
        <v>6</v>
      </c>
      <c r="Z68" s="126">
        <v>80</v>
      </c>
      <c r="AA68" s="126">
        <v>3</v>
      </c>
      <c r="AB68" s="122">
        <v>91</v>
      </c>
      <c r="AC68" s="138"/>
      <c r="AD68" s="139"/>
      <c r="AE68" s="139"/>
      <c r="AF68" s="139"/>
      <c r="AG68" s="139"/>
      <c r="AH68" s="147"/>
      <c r="AI68" s="61">
        <f>X68+Z68+AB68</f>
        <v>267</v>
      </c>
      <c r="AJ68" s="148"/>
      <c r="AK68" s="139"/>
      <c r="AL68" s="139"/>
      <c r="AM68" s="139"/>
      <c r="AN68" s="139"/>
      <c r="AO68" s="139"/>
      <c r="AP68" s="16"/>
      <c r="AQ68" s="121">
        <v>2</v>
      </c>
      <c r="AR68" s="121">
        <v>96</v>
      </c>
      <c r="AS68" s="121">
        <v>1</v>
      </c>
      <c r="AT68" s="121">
        <v>100</v>
      </c>
      <c r="AU68" s="121">
        <v>2</v>
      </c>
      <c r="AV68" s="122">
        <v>95</v>
      </c>
      <c r="AW68" s="94"/>
      <c r="AX68" s="94"/>
      <c r="AY68" s="94"/>
      <c r="AZ68" s="94"/>
      <c r="BA68" s="94"/>
      <c r="BB68" s="95"/>
      <c r="BC68" s="10">
        <f>AR68+AT68+AV68</f>
        <v>291</v>
      </c>
      <c r="BD68" s="102">
        <v>13</v>
      </c>
      <c r="BE68" s="94">
        <v>66</v>
      </c>
      <c r="BF68" s="94"/>
      <c r="BG68" s="95"/>
      <c r="BH68" s="76">
        <f>BE68+BG68</f>
        <v>66</v>
      </c>
      <c r="BI68" s="120"/>
      <c r="BJ68" s="121"/>
      <c r="BK68" s="121"/>
      <c r="BL68" s="122"/>
      <c r="BM68" s="94"/>
      <c r="BN68" s="94"/>
      <c r="BO68" s="94"/>
      <c r="BP68" s="95"/>
      <c r="BQ68" s="146"/>
      <c r="BR68" s="146"/>
      <c r="BS68" s="146"/>
      <c r="BT68" s="147"/>
      <c r="BU68" s="9"/>
      <c r="BV68" s="120"/>
      <c r="BW68" s="121"/>
      <c r="BX68" s="121"/>
      <c r="BY68" s="122"/>
      <c r="BZ68" s="94">
        <v>10</v>
      </c>
      <c r="CA68" s="94">
        <v>72</v>
      </c>
      <c r="CB68" s="94">
        <v>5</v>
      </c>
      <c r="CC68" s="94">
        <v>83</v>
      </c>
      <c r="CD68" s="94">
        <v>1</v>
      </c>
      <c r="CE68" s="95">
        <v>100</v>
      </c>
      <c r="CF68" s="9">
        <f>BW68+BY68+CA68+CC68+CE68</f>
        <v>255</v>
      </c>
      <c r="CG68" s="12">
        <f t="shared" ref="CG68:CG89" si="12">I68+V68+AI68+AP68+BC68+BH68+BU68+CF68</f>
        <v>1019</v>
      </c>
      <c r="CH68" s="71"/>
    </row>
    <row r="69" spans="1:86" x14ac:dyDescent="0.25">
      <c r="A69">
        <v>2</v>
      </c>
      <c r="B69" t="s">
        <v>87</v>
      </c>
      <c r="C69" s="137"/>
      <c r="D69" s="139"/>
      <c r="E69" s="139"/>
      <c r="F69" s="139"/>
      <c r="G69" s="139"/>
      <c r="H69" s="139"/>
      <c r="I69" s="16"/>
      <c r="J69" s="3"/>
      <c r="M69" s="4"/>
      <c r="N69" s="103">
        <v>10</v>
      </c>
      <c r="O69" s="103">
        <v>72</v>
      </c>
      <c r="P69" s="103">
        <v>1</v>
      </c>
      <c r="Q69" s="97">
        <v>50</v>
      </c>
      <c r="R69" s="139"/>
      <c r="S69" s="139"/>
      <c r="T69" s="139"/>
      <c r="U69" s="140"/>
      <c r="V69" s="16">
        <f t="shared" si="11"/>
        <v>122</v>
      </c>
      <c r="W69" s="123">
        <v>6</v>
      </c>
      <c r="X69" s="126">
        <v>84</v>
      </c>
      <c r="Y69" s="126">
        <v>6</v>
      </c>
      <c r="Z69" s="126">
        <v>80</v>
      </c>
      <c r="AA69" s="126">
        <v>3</v>
      </c>
      <c r="AB69" s="125">
        <v>91</v>
      </c>
      <c r="AC69" s="138"/>
      <c r="AD69" s="139"/>
      <c r="AE69" s="139"/>
      <c r="AF69" s="139"/>
      <c r="AG69" s="139"/>
      <c r="AH69" s="140"/>
      <c r="AI69" s="60">
        <f>X69+Z69+AB69</f>
        <v>255</v>
      </c>
      <c r="AJ69" s="137"/>
      <c r="AK69" s="139"/>
      <c r="AL69" s="139"/>
      <c r="AM69" s="139"/>
      <c r="AN69" s="139"/>
      <c r="AO69" s="139"/>
      <c r="AP69" s="16"/>
      <c r="AQ69" s="124">
        <v>8</v>
      </c>
      <c r="AR69" s="124">
        <v>78</v>
      </c>
      <c r="AS69" s="124">
        <v>1</v>
      </c>
      <c r="AT69" s="124">
        <v>100</v>
      </c>
      <c r="AU69" s="124">
        <v>2</v>
      </c>
      <c r="AV69" s="125">
        <v>95</v>
      </c>
      <c r="AW69" s="96"/>
      <c r="AX69" s="96"/>
      <c r="AY69" s="96"/>
      <c r="AZ69" s="96"/>
      <c r="BA69" s="96"/>
      <c r="BB69" s="97"/>
      <c r="BC69" s="16">
        <f>AR69+AT69+AV69</f>
        <v>273</v>
      </c>
      <c r="BD69" s="100"/>
      <c r="BE69" s="96"/>
      <c r="BF69" s="96"/>
      <c r="BG69" s="97"/>
      <c r="BH69" s="16"/>
      <c r="BI69" s="123"/>
      <c r="BJ69" s="124"/>
      <c r="BK69" s="124"/>
      <c r="BL69" s="125"/>
      <c r="BM69" s="96"/>
      <c r="BN69" s="96"/>
      <c r="BO69" s="96"/>
      <c r="BP69" s="97"/>
      <c r="BQ69" s="138"/>
      <c r="BR69" s="138"/>
      <c r="BS69" s="138"/>
      <c r="BT69" s="140"/>
      <c r="BU69" s="32"/>
      <c r="BV69" s="123"/>
      <c r="BW69" s="124"/>
      <c r="BX69" s="124"/>
      <c r="BY69" s="125"/>
      <c r="BZ69" s="103">
        <v>14</v>
      </c>
      <c r="CA69" s="103">
        <v>64</v>
      </c>
      <c r="CB69" s="96">
        <v>5</v>
      </c>
      <c r="CC69" s="96">
        <v>83</v>
      </c>
      <c r="CD69" s="96">
        <v>1</v>
      </c>
      <c r="CE69" s="97">
        <v>100</v>
      </c>
      <c r="CF69" s="16">
        <f>BW69+BY69+CA69+CC69+CE69</f>
        <v>247</v>
      </c>
      <c r="CG69" s="12">
        <f t="shared" si="12"/>
        <v>897</v>
      </c>
      <c r="CH69" s="72"/>
    </row>
    <row r="70" spans="1:86" x14ac:dyDescent="0.25">
      <c r="A70">
        <v>3</v>
      </c>
      <c r="B70" s="6" t="s">
        <v>199</v>
      </c>
      <c r="C70" s="137"/>
      <c r="D70" s="138"/>
      <c r="E70" s="138"/>
      <c r="F70" s="138"/>
      <c r="G70" s="138"/>
      <c r="H70" s="138"/>
      <c r="I70" s="16"/>
      <c r="J70" s="3">
        <v>1</v>
      </c>
      <c r="K70" s="6">
        <v>100</v>
      </c>
      <c r="L70" s="6">
        <v>6</v>
      </c>
      <c r="M70" s="15">
        <v>80</v>
      </c>
      <c r="N70" s="96"/>
      <c r="O70" s="96"/>
      <c r="P70" s="96"/>
      <c r="Q70" s="97"/>
      <c r="R70" s="138"/>
      <c r="S70" s="138"/>
      <c r="T70" s="138"/>
      <c r="U70" s="140"/>
      <c r="V70" s="16">
        <f t="shared" si="11"/>
        <v>180</v>
      </c>
      <c r="W70" s="123"/>
      <c r="X70" s="124"/>
      <c r="Y70" s="124"/>
      <c r="Z70" s="124"/>
      <c r="AA70" s="124"/>
      <c r="AB70" s="125"/>
      <c r="AC70" s="137"/>
      <c r="AD70" s="138"/>
      <c r="AE70" s="138"/>
      <c r="AF70" s="138"/>
      <c r="AG70" s="138"/>
      <c r="AH70" s="140"/>
      <c r="AI70" s="60"/>
      <c r="AJ70" s="137"/>
      <c r="AK70" s="138"/>
      <c r="AL70" s="138"/>
      <c r="AM70" s="138"/>
      <c r="AN70" s="138"/>
      <c r="AO70" s="138"/>
      <c r="AP70" s="16"/>
      <c r="AQ70" s="124">
        <v>15</v>
      </c>
      <c r="AR70" s="124">
        <v>62</v>
      </c>
      <c r="AS70" s="124">
        <v>4</v>
      </c>
      <c r="AT70" s="124">
        <v>86</v>
      </c>
      <c r="AU70" s="124">
        <v>2</v>
      </c>
      <c r="AV70" s="125">
        <v>95</v>
      </c>
      <c r="AW70" s="96"/>
      <c r="AX70" s="96"/>
      <c r="AY70" s="96"/>
      <c r="AZ70" s="96"/>
      <c r="BA70" s="96"/>
      <c r="BB70" s="97"/>
      <c r="BC70" s="35">
        <f>AR70+AT70+AV70</f>
        <v>243</v>
      </c>
      <c r="BD70" s="100"/>
      <c r="BE70" s="96"/>
      <c r="BF70" s="96"/>
      <c r="BG70" s="97"/>
      <c r="BH70" s="16"/>
      <c r="BI70" s="123"/>
      <c r="BJ70" s="124"/>
      <c r="BK70" s="124"/>
      <c r="BL70" s="125"/>
      <c r="BM70" s="96"/>
      <c r="BN70" s="96"/>
      <c r="BO70" s="96"/>
      <c r="BP70" s="97"/>
      <c r="BQ70" s="138"/>
      <c r="BR70" s="138"/>
      <c r="BS70" s="138"/>
      <c r="BT70" s="140"/>
      <c r="BU70" s="16"/>
      <c r="BV70" s="123">
        <v>4</v>
      </c>
      <c r="BW70" s="124">
        <v>90</v>
      </c>
      <c r="BX70" s="124">
        <v>6</v>
      </c>
      <c r="BY70" s="125">
        <v>80</v>
      </c>
      <c r="BZ70" s="96"/>
      <c r="CA70" s="96"/>
      <c r="CB70" s="96"/>
      <c r="CC70" s="96"/>
      <c r="CD70" s="96">
        <v>4</v>
      </c>
      <c r="CE70" s="97">
        <v>87</v>
      </c>
      <c r="CF70" s="16">
        <f>BW70+BY70+CA70+CC70+CE70</f>
        <v>257</v>
      </c>
      <c r="CG70" s="12">
        <f t="shared" si="12"/>
        <v>680</v>
      </c>
      <c r="CH70" s="72"/>
    </row>
    <row r="71" spans="1:86" x14ac:dyDescent="0.25">
      <c r="A71">
        <v>4</v>
      </c>
      <c r="B71" t="s">
        <v>31</v>
      </c>
      <c r="C71" s="137"/>
      <c r="D71" s="139"/>
      <c r="E71" s="139"/>
      <c r="F71" s="139"/>
      <c r="G71" s="139"/>
      <c r="H71" s="139"/>
      <c r="I71" s="16"/>
      <c r="J71" s="3"/>
      <c r="M71" s="4"/>
      <c r="N71" s="103"/>
      <c r="O71" s="103"/>
      <c r="P71" s="103"/>
      <c r="Q71" s="97"/>
      <c r="R71" s="139">
        <v>6</v>
      </c>
      <c r="S71" s="139">
        <v>84</v>
      </c>
      <c r="T71" s="139">
        <v>3</v>
      </c>
      <c r="U71" s="140">
        <v>90</v>
      </c>
      <c r="V71" s="16">
        <f t="shared" si="11"/>
        <v>174</v>
      </c>
      <c r="W71" s="123"/>
      <c r="X71" s="126"/>
      <c r="Y71" s="126"/>
      <c r="Z71" s="126"/>
      <c r="AA71" s="126"/>
      <c r="AB71" s="125"/>
      <c r="AC71" s="138"/>
      <c r="AD71" s="138"/>
      <c r="AE71" s="139"/>
      <c r="AF71" s="139"/>
      <c r="AG71" s="139"/>
      <c r="AH71" s="140"/>
      <c r="AI71" s="60"/>
      <c r="AJ71" s="137">
        <v>2</v>
      </c>
      <c r="AK71" s="138">
        <v>96</v>
      </c>
      <c r="AL71" s="138">
        <v>3</v>
      </c>
      <c r="AM71" s="138">
        <v>90</v>
      </c>
      <c r="AN71" s="138">
        <v>4</v>
      </c>
      <c r="AO71" s="138">
        <v>87</v>
      </c>
      <c r="AP71" s="16">
        <f>AK71+AM71+AO71</f>
        <v>273</v>
      </c>
      <c r="AQ71" s="124"/>
      <c r="AR71" s="124"/>
      <c r="AS71" s="124"/>
      <c r="AT71" s="124"/>
      <c r="AU71" s="124"/>
      <c r="AV71" s="125"/>
      <c r="AW71" s="96"/>
      <c r="AX71" s="96"/>
      <c r="AY71" s="96"/>
      <c r="AZ71" s="96"/>
      <c r="BA71" s="96"/>
      <c r="BB71" s="97"/>
      <c r="BC71" s="16"/>
      <c r="BD71" s="100">
        <v>2</v>
      </c>
      <c r="BE71" s="96">
        <v>96</v>
      </c>
      <c r="BF71" s="96">
        <v>2</v>
      </c>
      <c r="BG71" s="97">
        <v>96</v>
      </c>
      <c r="BH71" s="76">
        <f>BE71+BG71</f>
        <v>192</v>
      </c>
      <c r="BI71" s="123"/>
      <c r="BJ71" s="124"/>
      <c r="BK71" s="124"/>
      <c r="BL71" s="125"/>
      <c r="BM71" s="96"/>
      <c r="BN71" s="96"/>
      <c r="BO71" s="96"/>
      <c r="BP71" s="97"/>
      <c r="BQ71" s="138"/>
      <c r="BR71" s="138"/>
      <c r="BS71" s="138"/>
      <c r="BT71" s="140"/>
      <c r="BU71" s="32"/>
      <c r="BV71" s="123"/>
      <c r="BW71" s="124"/>
      <c r="BX71" s="124"/>
      <c r="BY71" s="125"/>
      <c r="BZ71" s="96"/>
      <c r="CA71" s="96"/>
      <c r="CB71" s="96"/>
      <c r="CC71" s="96"/>
      <c r="CD71" s="96"/>
      <c r="CE71" s="97"/>
      <c r="CF71" s="16"/>
      <c r="CG71" s="12">
        <f t="shared" si="12"/>
        <v>639</v>
      </c>
      <c r="CH71" s="72"/>
    </row>
    <row r="72" spans="1:86" x14ac:dyDescent="0.25">
      <c r="A72">
        <v>5</v>
      </c>
      <c r="B72" s="6" t="s">
        <v>129</v>
      </c>
      <c r="C72" s="137"/>
      <c r="D72" s="139"/>
      <c r="E72" s="139"/>
      <c r="F72" s="139"/>
      <c r="G72" s="139"/>
      <c r="H72" s="138"/>
      <c r="I72" s="16"/>
      <c r="J72" s="3">
        <v>5</v>
      </c>
      <c r="K72">
        <v>87</v>
      </c>
      <c r="L72">
        <v>3</v>
      </c>
      <c r="M72" s="4">
        <v>90</v>
      </c>
      <c r="N72" s="103"/>
      <c r="O72" s="103"/>
      <c r="P72" s="103"/>
      <c r="Q72" s="97"/>
      <c r="R72" s="139"/>
      <c r="S72" s="139"/>
      <c r="T72" s="138"/>
      <c r="U72" s="140"/>
      <c r="V72" s="16">
        <f t="shared" si="11"/>
        <v>177</v>
      </c>
      <c r="W72" s="123">
        <v>18</v>
      </c>
      <c r="X72" s="126">
        <v>56</v>
      </c>
      <c r="Y72" s="126"/>
      <c r="Z72" s="126"/>
      <c r="AA72" s="124">
        <v>3</v>
      </c>
      <c r="AB72" s="125">
        <v>91</v>
      </c>
      <c r="AC72" s="138"/>
      <c r="AD72" s="139"/>
      <c r="AE72" s="139"/>
      <c r="AF72" s="139"/>
      <c r="AG72" s="138"/>
      <c r="AH72" s="140"/>
      <c r="AI72" s="60">
        <f>X72+Z72+AB72</f>
        <v>147</v>
      </c>
      <c r="AJ72" s="137"/>
      <c r="AK72" s="139"/>
      <c r="AL72" s="139"/>
      <c r="AM72" s="139"/>
      <c r="AN72" s="139"/>
      <c r="AO72" s="139"/>
      <c r="AP72" s="16"/>
      <c r="AQ72" s="124">
        <v>12</v>
      </c>
      <c r="AR72" s="124">
        <v>68</v>
      </c>
      <c r="AS72" s="124">
        <v>4</v>
      </c>
      <c r="AT72" s="124">
        <v>86</v>
      </c>
      <c r="AU72" s="124">
        <v>2</v>
      </c>
      <c r="AV72" s="125">
        <v>95</v>
      </c>
      <c r="AW72" s="96"/>
      <c r="AX72" s="96"/>
      <c r="AY72" s="96"/>
      <c r="AZ72" s="96"/>
      <c r="BA72" s="96"/>
      <c r="BB72" s="97"/>
      <c r="BC72" s="35">
        <f>AR72+AT72+AV72</f>
        <v>249</v>
      </c>
      <c r="BD72" s="100"/>
      <c r="BE72" s="96"/>
      <c r="BF72" s="96"/>
      <c r="BG72" s="97"/>
      <c r="BH72" s="16"/>
      <c r="BI72" s="123"/>
      <c r="BJ72" s="124"/>
      <c r="BK72" s="124"/>
      <c r="BL72" s="125"/>
      <c r="BM72" s="96"/>
      <c r="BN72" s="96"/>
      <c r="BO72" s="96"/>
      <c r="BP72" s="97"/>
      <c r="BQ72" s="138"/>
      <c r="BR72" s="138"/>
      <c r="BS72" s="138"/>
      <c r="BT72" s="140"/>
      <c r="BU72" s="16"/>
      <c r="BV72" s="123"/>
      <c r="BW72" s="124"/>
      <c r="BX72" s="124"/>
      <c r="BY72" s="125"/>
      <c r="BZ72" s="96">
        <v>20</v>
      </c>
      <c r="CA72" s="96">
        <v>52</v>
      </c>
      <c r="CB72" s="96"/>
      <c r="CC72" s="96"/>
      <c r="CD72" s="96"/>
      <c r="CE72" s="97"/>
      <c r="CF72" s="35">
        <f>BW72+BY72+CA72+CC72+CE72</f>
        <v>52</v>
      </c>
      <c r="CG72" s="12">
        <f t="shared" si="12"/>
        <v>625</v>
      </c>
      <c r="CH72" s="72"/>
    </row>
    <row r="73" spans="1:86" x14ac:dyDescent="0.25">
      <c r="A73">
        <v>6</v>
      </c>
      <c r="B73" s="6" t="s">
        <v>200</v>
      </c>
      <c r="C73" s="137"/>
      <c r="D73" s="139"/>
      <c r="E73" s="139"/>
      <c r="F73" s="139"/>
      <c r="G73" s="139"/>
      <c r="H73" s="138"/>
      <c r="I73" s="16"/>
      <c r="J73" s="3">
        <v>8</v>
      </c>
      <c r="K73">
        <v>78</v>
      </c>
      <c r="L73">
        <v>5</v>
      </c>
      <c r="M73" s="4">
        <v>83</v>
      </c>
      <c r="N73" s="103"/>
      <c r="O73" s="103"/>
      <c r="P73" s="103"/>
      <c r="Q73" s="97"/>
      <c r="R73" s="139"/>
      <c r="S73" s="139"/>
      <c r="T73" s="139"/>
      <c r="U73" s="140"/>
      <c r="V73" s="16">
        <f t="shared" si="11"/>
        <v>161</v>
      </c>
      <c r="W73" s="123">
        <v>15</v>
      </c>
      <c r="X73" s="126">
        <v>62</v>
      </c>
      <c r="Y73" s="126">
        <v>7</v>
      </c>
      <c r="Z73" s="126">
        <v>77</v>
      </c>
      <c r="AA73" s="124"/>
      <c r="AB73" s="125"/>
      <c r="AC73" s="137"/>
      <c r="AD73" s="139"/>
      <c r="AE73" s="139"/>
      <c r="AF73" s="139"/>
      <c r="AG73" s="139"/>
      <c r="AH73" s="140"/>
      <c r="AI73" s="60">
        <f>X73+Z73+AB73</f>
        <v>139</v>
      </c>
      <c r="AJ73" s="137"/>
      <c r="AK73" s="139"/>
      <c r="AL73" s="139"/>
      <c r="AM73" s="139"/>
      <c r="AN73" s="139"/>
      <c r="AO73" s="139"/>
      <c r="AP73" s="16"/>
      <c r="AQ73" s="124">
        <v>20</v>
      </c>
      <c r="AR73" s="124">
        <v>52</v>
      </c>
      <c r="AS73" s="124">
        <v>5</v>
      </c>
      <c r="AT73" s="124">
        <v>83</v>
      </c>
      <c r="AU73" s="124"/>
      <c r="AV73" s="125"/>
      <c r="AW73" s="96"/>
      <c r="AX73" s="96"/>
      <c r="AY73" s="96"/>
      <c r="AZ73" s="96"/>
      <c r="BA73" s="96"/>
      <c r="BB73" s="97"/>
      <c r="BC73" s="16">
        <f>AR73+AT73+AV73</f>
        <v>135</v>
      </c>
      <c r="BD73" s="100"/>
      <c r="BE73" s="96"/>
      <c r="BF73" s="96"/>
      <c r="BG73" s="97"/>
      <c r="BH73" s="16"/>
      <c r="BI73" s="123"/>
      <c r="BJ73" s="124"/>
      <c r="BK73" s="124"/>
      <c r="BL73" s="125"/>
      <c r="BM73" s="96"/>
      <c r="BN73" s="96"/>
      <c r="BO73" s="96"/>
      <c r="BP73" s="97"/>
      <c r="BQ73" s="138"/>
      <c r="BR73" s="138"/>
      <c r="BS73" s="138"/>
      <c r="BT73" s="140"/>
      <c r="BU73" s="32"/>
      <c r="BV73" s="123">
        <v>7</v>
      </c>
      <c r="BW73" s="124">
        <v>81</v>
      </c>
      <c r="BX73" s="124">
        <v>5</v>
      </c>
      <c r="BY73" s="125">
        <v>83</v>
      </c>
      <c r="BZ73" s="96"/>
      <c r="CA73" s="96"/>
      <c r="CB73" s="96"/>
      <c r="CC73" s="96"/>
      <c r="CD73" s="96"/>
      <c r="CE73" s="97"/>
      <c r="CF73" s="16">
        <f>BW73+BY73+CA73+CC73+CE73</f>
        <v>164</v>
      </c>
      <c r="CG73" s="12">
        <f t="shared" si="12"/>
        <v>599</v>
      </c>
      <c r="CH73" s="72"/>
    </row>
    <row r="74" spans="1:86" x14ac:dyDescent="0.25">
      <c r="A74">
        <v>7</v>
      </c>
      <c r="B74" t="s">
        <v>201</v>
      </c>
      <c r="C74" s="137"/>
      <c r="D74" s="139"/>
      <c r="E74" s="139"/>
      <c r="F74" s="139"/>
      <c r="G74" s="139"/>
      <c r="H74" s="139"/>
      <c r="I74" s="16"/>
      <c r="J74" s="3">
        <v>8</v>
      </c>
      <c r="K74">
        <v>78</v>
      </c>
      <c r="L74">
        <v>5</v>
      </c>
      <c r="M74" s="4">
        <v>83</v>
      </c>
      <c r="N74" s="103"/>
      <c r="O74" s="103"/>
      <c r="P74" s="103"/>
      <c r="Q74" s="97"/>
      <c r="R74" s="139"/>
      <c r="S74" s="139"/>
      <c r="T74" s="139"/>
      <c r="U74" s="140"/>
      <c r="V74" s="16">
        <f t="shared" si="11"/>
        <v>161</v>
      </c>
      <c r="W74" s="123"/>
      <c r="X74" s="126"/>
      <c r="Y74" s="126">
        <v>7</v>
      </c>
      <c r="Z74" s="126">
        <v>77</v>
      </c>
      <c r="AA74" s="126"/>
      <c r="AB74" s="125"/>
      <c r="AC74" s="139"/>
      <c r="AD74" s="139"/>
      <c r="AE74" s="139"/>
      <c r="AF74" s="139"/>
      <c r="AG74" s="139"/>
      <c r="AH74" s="140"/>
      <c r="AI74" s="60">
        <f>X74+Z74+AB74</f>
        <v>77</v>
      </c>
      <c r="AJ74" s="137"/>
      <c r="AK74" s="139"/>
      <c r="AL74" s="139"/>
      <c r="AM74" s="139"/>
      <c r="AN74" s="139"/>
      <c r="AO74" s="139"/>
      <c r="AP74" s="16"/>
      <c r="AQ74" s="124">
        <v>16</v>
      </c>
      <c r="AR74" s="124">
        <v>60</v>
      </c>
      <c r="AS74" s="124">
        <v>5</v>
      </c>
      <c r="AT74" s="124">
        <v>83</v>
      </c>
      <c r="AU74" s="124"/>
      <c r="AV74" s="125"/>
      <c r="AW74" s="96"/>
      <c r="AX74" s="96"/>
      <c r="AY74" s="96"/>
      <c r="AZ74" s="96"/>
      <c r="BA74" s="96"/>
      <c r="BB74" s="97"/>
      <c r="BC74" s="35">
        <f>AR74+AT74+AV74</f>
        <v>143</v>
      </c>
      <c r="BD74" s="100"/>
      <c r="BE74" s="96"/>
      <c r="BF74" s="96"/>
      <c r="BG74" s="97"/>
      <c r="BH74" s="16"/>
      <c r="BI74" s="123"/>
      <c r="BJ74" s="124"/>
      <c r="BK74" s="124"/>
      <c r="BL74" s="125"/>
      <c r="BM74" s="96"/>
      <c r="BN74" s="96"/>
      <c r="BO74" s="96"/>
      <c r="BP74" s="97"/>
      <c r="BQ74" s="138"/>
      <c r="BR74" s="138"/>
      <c r="BS74" s="138"/>
      <c r="BT74" s="140"/>
      <c r="BU74" s="16"/>
      <c r="BV74" s="123">
        <v>9</v>
      </c>
      <c r="BW74" s="124">
        <v>75</v>
      </c>
      <c r="BX74" s="124">
        <v>5</v>
      </c>
      <c r="BY74" s="125">
        <v>83</v>
      </c>
      <c r="BZ74" s="96"/>
      <c r="CA74" s="96"/>
      <c r="CB74" s="96"/>
      <c r="CC74" s="96"/>
      <c r="CD74" s="96"/>
      <c r="CE74" s="97"/>
      <c r="CF74" s="16">
        <f>BW74+BY74+CA74+CC74+CE74</f>
        <v>158</v>
      </c>
      <c r="CG74" s="12">
        <f t="shared" si="12"/>
        <v>539</v>
      </c>
      <c r="CH74" s="72"/>
    </row>
    <row r="75" spans="1:86" x14ac:dyDescent="0.25">
      <c r="A75">
        <v>8</v>
      </c>
      <c r="B75" s="6" t="s">
        <v>34</v>
      </c>
      <c r="C75" s="137"/>
      <c r="D75" s="139"/>
      <c r="E75" s="139"/>
      <c r="F75" s="139"/>
      <c r="G75" s="139"/>
      <c r="H75" s="138"/>
      <c r="I75" s="16"/>
      <c r="J75" s="3"/>
      <c r="M75" s="4"/>
      <c r="N75" s="103"/>
      <c r="O75" s="103"/>
      <c r="P75" s="103"/>
      <c r="Q75" s="97"/>
      <c r="R75" s="139"/>
      <c r="S75" s="139"/>
      <c r="T75" s="139"/>
      <c r="U75" s="140"/>
      <c r="V75" s="16"/>
      <c r="W75" s="123"/>
      <c r="X75" s="126"/>
      <c r="Y75" s="126"/>
      <c r="Z75" s="126"/>
      <c r="AA75" s="126"/>
      <c r="AB75" s="125"/>
      <c r="AC75" s="138"/>
      <c r="AD75" s="139"/>
      <c r="AE75" s="139"/>
      <c r="AF75" s="139"/>
      <c r="AG75" s="139"/>
      <c r="AH75" s="140"/>
      <c r="AI75" s="60">
        <f>X75+Z75+AB75</f>
        <v>0</v>
      </c>
      <c r="AJ75" s="137">
        <v>9</v>
      </c>
      <c r="AK75" s="139">
        <v>75</v>
      </c>
      <c r="AL75" s="139">
        <v>5</v>
      </c>
      <c r="AM75" s="139">
        <v>83</v>
      </c>
      <c r="AN75" s="139">
        <v>4</v>
      </c>
      <c r="AO75" s="139">
        <v>87</v>
      </c>
      <c r="AP75" s="16">
        <f>AK75+AM75+AO75</f>
        <v>245</v>
      </c>
      <c r="AQ75" s="124"/>
      <c r="AR75" s="124"/>
      <c r="AS75" s="124"/>
      <c r="AT75" s="124"/>
      <c r="AU75" s="124"/>
      <c r="AV75" s="125"/>
      <c r="AW75" s="96"/>
      <c r="AX75" s="96"/>
      <c r="AY75" s="96"/>
      <c r="AZ75" s="96"/>
      <c r="BA75" s="96"/>
      <c r="BB75" s="97"/>
      <c r="BC75" s="16"/>
      <c r="BD75" s="100">
        <v>5</v>
      </c>
      <c r="BE75" s="96">
        <v>87</v>
      </c>
      <c r="BF75" s="96">
        <v>2</v>
      </c>
      <c r="BG75" s="97">
        <v>96</v>
      </c>
      <c r="BH75" s="75">
        <f>BE75+BG75</f>
        <v>183</v>
      </c>
      <c r="BI75" s="123"/>
      <c r="BJ75" s="124"/>
      <c r="BK75" s="124"/>
      <c r="BL75" s="125"/>
      <c r="BM75" s="96"/>
      <c r="BN75" s="96"/>
      <c r="BO75" s="96"/>
      <c r="BP75" s="97"/>
      <c r="BQ75" s="138"/>
      <c r="BR75" s="138"/>
      <c r="BS75" s="138"/>
      <c r="BT75" s="140"/>
      <c r="BU75" s="16"/>
      <c r="BV75" s="123"/>
      <c r="BW75" s="124"/>
      <c r="BX75" s="124"/>
      <c r="BY75" s="125"/>
      <c r="BZ75" s="96"/>
      <c r="CA75" s="96"/>
      <c r="CB75" s="96"/>
      <c r="CC75" s="96"/>
      <c r="CD75" s="96"/>
      <c r="CE75" s="97"/>
      <c r="CF75" s="35"/>
      <c r="CG75" s="12">
        <f t="shared" si="12"/>
        <v>428</v>
      </c>
      <c r="CH75" s="72"/>
    </row>
    <row r="76" spans="1:86" x14ac:dyDescent="0.25">
      <c r="A76">
        <v>9</v>
      </c>
      <c r="B76" t="s">
        <v>33</v>
      </c>
      <c r="C76" s="137"/>
      <c r="D76" s="139"/>
      <c r="E76" s="139"/>
      <c r="F76" s="139"/>
      <c r="G76" s="139"/>
      <c r="H76" s="139"/>
      <c r="I76" s="16"/>
      <c r="J76" s="3"/>
      <c r="M76" s="4"/>
      <c r="N76" s="103"/>
      <c r="O76" s="103"/>
      <c r="P76" s="103"/>
      <c r="Q76" s="97"/>
      <c r="R76" s="139">
        <v>5</v>
      </c>
      <c r="S76" s="139">
        <v>87</v>
      </c>
      <c r="T76" s="139">
        <v>3</v>
      </c>
      <c r="U76" s="140">
        <v>90</v>
      </c>
      <c r="V76" s="16">
        <f>K76+M76+O76+Q76+S76+U76</f>
        <v>177</v>
      </c>
      <c r="W76" s="123"/>
      <c r="X76" s="126"/>
      <c r="Y76" s="126"/>
      <c r="Z76" s="126"/>
      <c r="AA76" s="126"/>
      <c r="AB76" s="125"/>
      <c r="AC76" s="138">
        <v>6</v>
      </c>
      <c r="AD76" s="138">
        <v>84</v>
      </c>
      <c r="AE76" s="139"/>
      <c r="AF76" s="139"/>
      <c r="AG76" s="139"/>
      <c r="AH76" s="140"/>
      <c r="AI76" s="16">
        <f>AD76+AF76+AH76</f>
        <v>84</v>
      </c>
      <c r="AJ76" s="137">
        <v>9</v>
      </c>
      <c r="AK76" s="139">
        <v>75</v>
      </c>
      <c r="AL76" s="139">
        <v>3</v>
      </c>
      <c r="AM76" s="139">
        <v>90</v>
      </c>
      <c r="AN76" s="139"/>
      <c r="AO76" s="139"/>
      <c r="AP76" s="16">
        <f>AK76+AM76+AO76</f>
        <v>165</v>
      </c>
      <c r="AQ76" s="124"/>
      <c r="AR76" s="124"/>
      <c r="AS76" s="124"/>
      <c r="AT76" s="124"/>
      <c r="AU76" s="124"/>
      <c r="AV76" s="125"/>
      <c r="AW76" s="96"/>
      <c r="AX76" s="96"/>
      <c r="AY76" s="96"/>
      <c r="AZ76" s="96"/>
      <c r="BA76" s="96"/>
      <c r="BB76" s="97"/>
      <c r="BC76" s="16"/>
      <c r="BD76" s="100"/>
      <c r="BE76" s="96"/>
      <c r="BF76" s="96"/>
      <c r="BG76" s="97"/>
      <c r="BH76" s="35"/>
      <c r="BI76" s="123"/>
      <c r="BJ76" s="124"/>
      <c r="BK76" s="124"/>
      <c r="BL76" s="125"/>
      <c r="BM76" s="96"/>
      <c r="BN76" s="96"/>
      <c r="BO76" s="96"/>
      <c r="BP76" s="97"/>
      <c r="BQ76" s="138"/>
      <c r="BR76" s="138"/>
      <c r="BS76" s="138"/>
      <c r="BT76" s="140"/>
      <c r="BU76" s="16"/>
      <c r="BV76" s="123"/>
      <c r="BW76" s="124"/>
      <c r="BX76" s="124"/>
      <c r="BY76" s="125"/>
      <c r="BZ76" s="96"/>
      <c r="CA76" s="96"/>
      <c r="CB76" s="96"/>
      <c r="CC76" s="96"/>
      <c r="CD76" s="96"/>
      <c r="CE76" s="97"/>
      <c r="CF76" s="16"/>
      <c r="CG76" s="12">
        <f t="shared" si="12"/>
        <v>426</v>
      </c>
      <c r="CH76" s="72"/>
    </row>
    <row r="77" spans="1:86" x14ac:dyDescent="0.25">
      <c r="A77">
        <v>10</v>
      </c>
      <c r="B77" s="6" t="s">
        <v>202</v>
      </c>
      <c r="C77" s="137"/>
      <c r="D77" s="139"/>
      <c r="E77" s="139"/>
      <c r="F77" s="139"/>
      <c r="G77" s="139"/>
      <c r="H77" s="138"/>
      <c r="I77" s="16"/>
      <c r="J77" s="3">
        <v>13</v>
      </c>
      <c r="K77">
        <v>66</v>
      </c>
      <c r="L77">
        <v>6</v>
      </c>
      <c r="M77" s="4">
        <v>80</v>
      </c>
      <c r="N77" s="103"/>
      <c r="O77" s="103"/>
      <c r="P77" s="103"/>
      <c r="Q77" s="97"/>
      <c r="R77" s="139"/>
      <c r="S77" s="139"/>
      <c r="T77" s="138"/>
      <c r="U77" s="140"/>
      <c r="V77" s="16">
        <f>K77+M77+O77+Q77+S77+U77</f>
        <v>146</v>
      </c>
      <c r="W77" s="123"/>
      <c r="X77" s="126"/>
      <c r="Y77" s="126"/>
      <c r="Z77" s="126"/>
      <c r="AA77" s="124"/>
      <c r="AB77" s="125"/>
      <c r="AC77" s="139"/>
      <c r="AD77" s="139"/>
      <c r="AE77" s="139"/>
      <c r="AF77" s="139"/>
      <c r="AG77" s="138"/>
      <c r="AH77" s="140"/>
      <c r="AI77" s="60"/>
      <c r="AJ77" s="137"/>
      <c r="AK77" s="139"/>
      <c r="AL77" s="139"/>
      <c r="AM77" s="139"/>
      <c r="AN77" s="139"/>
      <c r="AO77" s="139"/>
      <c r="AP77" s="16"/>
      <c r="AQ77" s="124"/>
      <c r="AR77" s="124"/>
      <c r="AS77" s="124"/>
      <c r="AT77" s="124"/>
      <c r="AU77" s="124"/>
      <c r="AV77" s="125"/>
      <c r="AW77" s="96"/>
      <c r="AX77" s="96"/>
      <c r="AY77" s="96"/>
      <c r="AZ77" s="96"/>
      <c r="BA77" s="96"/>
      <c r="BB77" s="97"/>
      <c r="BC77" s="35"/>
      <c r="BD77" s="100"/>
      <c r="BE77" s="96"/>
      <c r="BF77" s="96"/>
      <c r="BG77" s="97"/>
      <c r="BH77" s="16"/>
      <c r="BI77" s="123"/>
      <c r="BJ77" s="124"/>
      <c r="BK77" s="124"/>
      <c r="BL77" s="125"/>
      <c r="BM77" s="96"/>
      <c r="BN77" s="96"/>
      <c r="BO77" s="96"/>
      <c r="BP77" s="97"/>
      <c r="BQ77" s="138"/>
      <c r="BR77" s="138"/>
      <c r="BS77" s="138"/>
      <c r="BT77" s="140"/>
      <c r="BU77" s="16"/>
      <c r="BV77" s="123">
        <v>14</v>
      </c>
      <c r="BW77" s="124">
        <v>64</v>
      </c>
      <c r="BX77" s="124">
        <v>8</v>
      </c>
      <c r="BY77" s="125">
        <v>74</v>
      </c>
      <c r="BZ77" s="96"/>
      <c r="CA77" s="96"/>
      <c r="CB77" s="96"/>
      <c r="CC77" s="96"/>
      <c r="CD77" s="96">
        <v>4</v>
      </c>
      <c r="CE77" s="97">
        <v>87</v>
      </c>
      <c r="CF77" s="16">
        <f>BW77+BY77+CA77+CC77+CE77</f>
        <v>225</v>
      </c>
      <c r="CG77" s="12">
        <f t="shared" si="12"/>
        <v>371</v>
      </c>
      <c r="CH77" s="72"/>
    </row>
    <row r="78" spans="1:86" x14ac:dyDescent="0.25">
      <c r="A78">
        <v>12</v>
      </c>
      <c r="B78" s="6" t="s">
        <v>122</v>
      </c>
      <c r="C78" s="137"/>
      <c r="D78" s="139"/>
      <c r="E78" s="139"/>
      <c r="F78" s="139"/>
      <c r="G78" s="139"/>
      <c r="H78" s="138"/>
      <c r="I78" s="16"/>
      <c r="J78" s="3"/>
      <c r="M78" s="4"/>
      <c r="N78" s="103"/>
      <c r="O78" s="103"/>
      <c r="P78" s="103"/>
      <c r="Q78" s="97"/>
      <c r="R78" s="139"/>
      <c r="S78" s="139"/>
      <c r="T78" s="139"/>
      <c r="U78" s="140"/>
      <c r="V78" s="16"/>
      <c r="W78" s="123"/>
      <c r="X78" s="126"/>
      <c r="Y78" s="126"/>
      <c r="Z78" s="126"/>
      <c r="AA78" s="126"/>
      <c r="AB78" s="125"/>
      <c r="AC78" s="139"/>
      <c r="AD78" s="139"/>
      <c r="AE78" s="139"/>
      <c r="AF78" s="139"/>
      <c r="AG78" s="139"/>
      <c r="AH78" s="140"/>
      <c r="AI78" s="60"/>
      <c r="AJ78" s="137"/>
      <c r="AK78" s="139"/>
      <c r="AL78" s="139"/>
      <c r="AM78" s="139"/>
      <c r="AN78" s="139">
        <v>4</v>
      </c>
      <c r="AO78" s="138">
        <v>87</v>
      </c>
      <c r="AP78" s="16">
        <f>AK78+AM78+AO78</f>
        <v>87</v>
      </c>
      <c r="AQ78" s="124"/>
      <c r="AR78" s="124"/>
      <c r="AS78" s="124"/>
      <c r="AT78" s="124"/>
      <c r="AU78" s="124"/>
      <c r="AV78" s="125"/>
      <c r="AW78" s="96"/>
      <c r="AX78" s="96"/>
      <c r="AY78" s="96"/>
      <c r="AZ78" s="96"/>
      <c r="BA78" s="96"/>
      <c r="BB78" s="97"/>
      <c r="BC78" s="16"/>
      <c r="BD78" s="100"/>
      <c r="BE78" s="96"/>
      <c r="BF78" s="96"/>
      <c r="BG78" s="97"/>
      <c r="BH78" s="16"/>
      <c r="BI78" s="123"/>
      <c r="BJ78" s="124"/>
      <c r="BK78" s="124"/>
      <c r="BL78" s="125"/>
      <c r="BM78" s="96"/>
      <c r="BN78" s="96"/>
      <c r="BO78" s="96"/>
      <c r="BP78" s="97"/>
      <c r="BQ78" s="138"/>
      <c r="BR78" s="138"/>
      <c r="BS78" s="138"/>
      <c r="BT78" s="140"/>
      <c r="BU78" s="16"/>
      <c r="BV78" s="123"/>
      <c r="BW78" s="124"/>
      <c r="BX78" s="124"/>
      <c r="BY78" s="125"/>
      <c r="BZ78" s="96">
        <v>5</v>
      </c>
      <c r="CA78" s="96">
        <v>87</v>
      </c>
      <c r="CB78" s="96">
        <v>4</v>
      </c>
      <c r="CC78" s="96">
        <v>86</v>
      </c>
      <c r="CD78" s="96">
        <v>1</v>
      </c>
      <c r="CE78" s="97">
        <v>100</v>
      </c>
      <c r="CF78" s="16">
        <f>BW78+BY78+CA78+CC78+CE78</f>
        <v>273</v>
      </c>
      <c r="CG78" s="12">
        <f t="shared" si="12"/>
        <v>360</v>
      </c>
      <c r="CH78" s="72"/>
    </row>
    <row r="79" spans="1:86" x14ac:dyDescent="0.25">
      <c r="A79">
        <v>16</v>
      </c>
      <c r="B79" s="6" t="s">
        <v>65</v>
      </c>
      <c r="C79" s="137"/>
      <c r="D79" s="139"/>
      <c r="E79" s="139"/>
      <c r="F79" s="139"/>
      <c r="G79" s="139"/>
      <c r="H79" s="140"/>
      <c r="I79" s="16"/>
      <c r="J79" s="6"/>
      <c r="M79" s="4"/>
      <c r="N79" s="103"/>
      <c r="O79" s="103"/>
      <c r="P79" s="103"/>
      <c r="Q79" s="97"/>
      <c r="R79" s="139"/>
      <c r="S79" s="139"/>
      <c r="T79" s="139"/>
      <c r="U79" s="140"/>
      <c r="V79" s="16"/>
      <c r="W79" s="124"/>
      <c r="X79" s="126"/>
      <c r="Y79" s="126"/>
      <c r="Z79" s="126"/>
      <c r="AA79" s="126"/>
      <c r="AB79" s="125"/>
      <c r="AC79" s="139"/>
      <c r="AD79" s="139"/>
      <c r="AE79" s="139"/>
      <c r="AF79" s="139"/>
      <c r="AG79" s="139"/>
      <c r="AH79" s="140"/>
      <c r="AI79" s="60"/>
      <c r="AJ79" s="137">
        <v>3</v>
      </c>
      <c r="AK79" s="138">
        <v>93</v>
      </c>
      <c r="AL79" s="138">
        <v>8</v>
      </c>
      <c r="AM79" s="138">
        <v>74</v>
      </c>
      <c r="AN79" s="139"/>
      <c r="AO79" s="139"/>
      <c r="AP79" s="16">
        <f>AK79+AM79+AO79</f>
        <v>167</v>
      </c>
      <c r="AQ79" s="124"/>
      <c r="AR79" s="124"/>
      <c r="AS79" s="124"/>
      <c r="AT79" s="124"/>
      <c r="AU79" s="124"/>
      <c r="AV79" s="125"/>
      <c r="AW79" s="96"/>
      <c r="AX79" s="96"/>
      <c r="AY79" s="96"/>
      <c r="AZ79" s="96"/>
      <c r="BA79" s="96"/>
      <c r="BB79" s="97"/>
      <c r="BC79" s="16"/>
      <c r="BD79" s="100">
        <v>6</v>
      </c>
      <c r="BE79" s="96">
        <v>84</v>
      </c>
      <c r="BF79" s="96">
        <v>2</v>
      </c>
      <c r="BG79" s="97">
        <v>96</v>
      </c>
      <c r="BH79" s="76">
        <f>BE79+BG79</f>
        <v>180</v>
      </c>
      <c r="BI79" s="123"/>
      <c r="BJ79" s="124"/>
      <c r="BK79" s="124"/>
      <c r="BL79" s="125"/>
      <c r="BM79" s="96"/>
      <c r="BN79" s="96"/>
      <c r="BO79" s="96"/>
      <c r="BP79" s="97"/>
      <c r="BQ79" s="138"/>
      <c r="BR79" s="138"/>
      <c r="BS79" s="138"/>
      <c r="BT79" s="140"/>
      <c r="BU79" s="16"/>
      <c r="BV79" s="123"/>
      <c r="BW79" s="124"/>
      <c r="BX79" s="124"/>
      <c r="BY79" s="125"/>
      <c r="BZ79" s="96"/>
      <c r="CA79" s="96"/>
      <c r="CB79" s="96"/>
      <c r="CC79" s="96"/>
      <c r="CD79" s="96"/>
      <c r="CE79" s="97"/>
      <c r="CF79" s="16"/>
      <c r="CG79" s="12">
        <f t="shared" si="12"/>
        <v>347</v>
      </c>
      <c r="CH79" s="72"/>
    </row>
    <row r="80" spans="1:86" x14ac:dyDescent="0.25">
      <c r="A80">
        <v>17</v>
      </c>
      <c r="B80" s="4" t="s">
        <v>88</v>
      </c>
      <c r="C80" s="138"/>
      <c r="D80" s="139"/>
      <c r="E80" s="139"/>
      <c r="F80" s="139"/>
      <c r="G80" s="139"/>
      <c r="H80" s="140"/>
      <c r="I80" s="16"/>
      <c r="J80" s="6"/>
      <c r="M80" s="4"/>
      <c r="N80" s="103"/>
      <c r="O80" s="103"/>
      <c r="P80" s="103"/>
      <c r="Q80" s="97"/>
      <c r="R80" s="139"/>
      <c r="S80" s="139"/>
      <c r="T80" s="139"/>
      <c r="U80" s="140"/>
      <c r="V80" s="16"/>
      <c r="W80" s="124">
        <v>6</v>
      </c>
      <c r="X80" s="126">
        <v>84</v>
      </c>
      <c r="Y80" s="126">
        <v>5</v>
      </c>
      <c r="Z80" s="126">
        <v>83</v>
      </c>
      <c r="AA80" s="126"/>
      <c r="AB80" s="125"/>
      <c r="AC80" s="138"/>
      <c r="AD80" s="139"/>
      <c r="AE80" s="139"/>
      <c r="AF80" s="139"/>
      <c r="AG80" s="139"/>
      <c r="AH80" s="140"/>
      <c r="AI80" s="60">
        <f>X80+Z80+AB80</f>
        <v>167</v>
      </c>
      <c r="AJ80" s="138"/>
      <c r="AK80" s="139"/>
      <c r="AL80" s="139"/>
      <c r="AM80" s="139"/>
      <c r="AN80" s="139"/>
      <c r="AO80" s="140"/>
      <c r="AP80" s="16"/>
      <c r="AQ80" s="124">
        <v>8</v>
      </c>
      <c r="AR80" s="124">
        <v>78</v>
      </c>
      <c r="AS80" s="124"/>
      <c r="AT80" s="124"/>
      <c r="AU80" s="124"/>
      <c r="AV80" s="125"/>
      <c r="AW80" s="96"/>
      <c r="AX80" s="96"/>
      <c r="AY80" s="96"/>
      <c r="AZ80" s="96"/>
      <c r="BA80" s="96"/>
      <c r="BB80" s="97"/>
      <c r="BC80" s="16">
        <f>AR80+AT80+AV80</f>
        <v>78</v>
      </c>
      <c r="BD80" s="100"/>
      <c r="BE80" s="96"/>
      <c r="BF80" s="96"/>
      <c r="BG80" s="97"/>
      <c r="BH80" s="35"/>
      <c r="BI80" s="124">
        <v>1</v>
      </c>
      <c r="BJ80" s="124">
        <v>100</v>
      </c>
      <c r="BK80" s="124"/>
      <c r="BL80" s="125"/>
      <c r="BM80" s="96"/>
      <c r="BN80" s="96"/>
      <c r="BO80" s="96"/>
      <c r="BP80" s="97"/>
      <c r="BQ80" s="138"/>
      <c r="BR80" s="138"/>
      <c r="BS80" s="138"/>
      <c r="BT80" s="140"/>
      <c r="BU80" s="16">
        <f>BJ80+BN80+BR80+BL80+BP80+BT80</f>
        <v>100</v>
      </c>
      <c r="BV80" s="123"/>
      <c r="BW80" s="124"/>
      <c r="BX80" s="124"/>
      <c r="BY80" s="125"/>
      <c r="BZ80" s="96"/>
      <c r="CA80" s="96"/>
      <c r="CB80" s="96"/>
      <c r="CC80" s="96"/>
      <c r="CD80" s="96"/>
      <c r="CE80" s="97"/>
      <c r="CF80" s="16"/>
      <c r="CG80" s="12">
        <f t="shared" si="12"/>
        <v>345</v>
      </c>
      <c r="CH80" s="17"/>
    </row>
    <row r="81" spans="1:87" x14ac:dyDescent="0.25">
      <c r="A81">
        <v>19</v>
      </c>
      <c r="B81" s="4" t="s">
        <v>32</v>
      </c>
      <c r="C81" s="138"/>
      <c r="D81" s="139"/>
      <c r="E81" s="139"/>
      <c r="F81" s="139"/>
      <c r="G81" s="139"/>
      <c r="H81" s="138"/>
      <c r="I81" s="16"/>
      <c r="J81" s="6"/>
      <c r="M81" s="4"/>
      <c r="N81" s="103"/>
      <c r="O81" s="103"/>
      <c r="P81" s="103"/>
      <c r="Q81" s="97"/>
      <c r="R81" s="139"/>
      <c r="S81" s="139"/>
      <c r="T81" s="139"/>
      <c r="U81" s="140"/>
      <c r="V81" s="16"/>
      <c r="W81" s="123"/>
      <c r="X81" s="126"/>
      <c r="Y81" s="126"/>
      <c r="Z81" s="126"/>
      <c r="AA81" s="126"/>
      <c r="AB81" s="125"/>
      <c r="AC81" s="139"/>
      <c r="AD81" s="139"/>
      <c r="AE81" s="139"/>
      <c r="AF81" s="139"/>
      <c r="AG81" s="139"/>
      <c r="AH81" s="140"/>
      <c r="AI81" s="60"/>
      <c r="AJ81" s="138">
        <v>13</v>
      </c>
      <c r="AK81" s="138">
        <v>66</v>
      </c>
      <c r="AL81" s="138"/>
      <c r="AM81" s="138"/>
      <c r="AN81" s="138">
        <v>4</v>
      </c>
      <c r="AO81" s="138">
        <v>87</v>
      </c>
      <c r="AP81" s="16">
        <f>AK81+AM81+AO81</f>
        <v>153</v>
      </c>
      <c r="AQ81" s="124"/>
      <c r="AR81" s="124"/>
      <c r="AS81" s="124"/>
      <c r="AT81" s="124"/>
      <c r="AU81" s="124"/>
      <c r="AV81" s="125"/>
      <c r="AW81" s="96"/>
      <c r="AX81" s="96"/>
      <c r="AY81" s="96"/>
      <c r="AZ81" s="96"/>
      <c r="BA81" s="96"/>
      <c r="BB81" s="97"/>
      <c r="BC81" s="16"/>
      <c r="BD81" s="100">
        <v>7</v>
      </c>
      <c r="BE81" s="96">
        <v>81</v>
      </c>
      <c r="BF81" s="96">
        <v>2</v>
      </c>
      <c r="BG81" s="97">
        <v>96</v>
      </c>
      <c r="BH81" s="75">
        <f>BE81+BG81</f>
        <v>177</v>
      </c>
      <c r="BI81" s="124"/>
      <c r="BJ81" s="124"/>
      <c r="BK81" s="124"/>
      <c r="BL81" s="125"/>
      <c r="BM81" s="96"/>
      <c r="BN81" s="96"/>
      <c r="BO81" s="96"/>
      <c r="BP81" s="97"/>
      <c r="BQ81" s="138"/>
      <c r="BR81" s="138"/>
      <c r="BS81" s="138"/>
      <c r="BT81" s="140"/>
      <c r="BU81" s="16"/>
      <c r="BV81" s="123"/>
      <c r="BW81" s="124"/>
      <c r="BX81" s="124"/>
      <c r="BY81" s="125"/>
      <c r="BZ81" s="96"/>
      <c r="CA81" s="96"/>
      <c r="CB81" s="96"/>
      <c r="CC81" s="96"/>
      <c r="CD81" s="96"/>
      <c r="CE81" s="97"/>
      <c r="CF81" s="16"/>
      <c r="CG81" s="12">
        <f t="shared" si="12"/>
        <v>330</v>
      </c>
      <c r="CH81" s="17"/>
    </row>
    <row r="82" spans="1:87" x14ac:dyDescent="0.25">
      <c r="A82">
        <v>20</v>
      </c>
      <c r="B82" s="4" t="s">
        <v>203</v>
      </c>
      <c r="C82" s="138"/>
      <c r="D82" s="139"/>
      <c r="E82" s="139"/>
      <c r="F82" s="139"/>
      <c r="G82" s="139"/>
      <c r="H82" s="138"/>
      <c r="I82" s="16"/>
      <c r="J82" s="6">
        <v>15</v>
      </c>
      <c r="K82">
        <v>62</v>
      </c>
      <c r="L82">
        <v>3</v>
      </c>
      <c r="M82" s="4">
        <v>90</v>
      </c>
      <c r="N82" s="103"/>
      <c r="O82" s="103"/>
      <c r="P82" s="103"/>
      <c r="Q82" s="97"/>
      <c r="R82" s="139"/>
      <c r="S82" s="139"/>
      <c r="T82" s="138"/>
      <c r="U82" s="140"/>
      <c r="V82" s="16">
        <f>K82+M82+O82+Q82+S82+U82</f>
        <v>152</v>
      </c>
      <c r="W82" s="124"/>
      <c r="X82" s="126"/>
      <c r="Y82" s="126"/>
      <c r="Z82" s="126"/>
      <c r="AA82" s="124"/>
      <c r="AB82" s="125"/>
      <c r="AC82" s="139"/>
      <c r="AD82" s="139"/>
      <c r="AE82" s="139"/>
      <c r="AF82" s="139"/>
      <c r="AG82" s="138"/>
      <c r="AH82" s="140"/>
      <c r="AI82" s="60"/>
      <c r="AJ82" s="138"/>
      <c r="AK82" s="139"/>
      <c r="AL82" s="139"/>
      <c r="AM82" s="139"/>
      <c r="AN82" s="139"/>
      <c r="AO82" s="139"/>
      <c r="AP82" s="16"/>
      <c r="AQ82" s="124"/>
      <c r="AR82" s="124"/>
      <c r="AS82" s="124"/>
      <c r="AT82" s="124"/>
      <c r="AU82" s="124"/>
      <c r="AV82" s="125"/>
      <c r="AW82" s="96"/>
      <c r="AX82" s="96"/>
      <c r="AY82" s="96"/>
      <c r="AZ82" s="96"/>
      <c r="BA82" s="96"/>
      <c r="BB82" s="97"/>
      <c r="BC82" s="35"/>
      <c r="BD82" s="100"/>
      <c r="BE82" s="96"/>
      <c r="BF82" s="96"/>
      <c r="BG82" s="97"/>
      <c r="BH82" s="16"/>
      <c r="BI82" s="124"/>
      <c r="BJ82" s="124"/>
      <c r="BK82" s="124"/>
      <c r="BL82" s="125"/>
      <c r="BM82" s="96"/>
      <c r="BN82" s="96"/>
      <c r="BO82" s="96"/>
      <c r="BP82" s="97"/>
      <c r="BQ82" s="138"/>
      <c r="BR82" s="138"/>
      <c r="BS82" s="138"/>
      <c r="BT82" s="140"/>
      <c r="BU82" s="16"/>
      <c r="BV82" s="123"/>
      <c r="BW82" s="124"/>
      <c r="BX82" s="124">
        <v>6</v>
      </c>
      <c r="BY82" s="125">
        <v>80</v>
      </c>
      <c r="BZ82" s="96"/>
      <c r="CA82" s="96"/>
      <c r="CB82" s="96"/>
      <c r="CC82" s="96"/>
      <c r="CD82" s="96">
        <v>4</v>
      </c>
      <c r="CE82" s="97">
        <v>87</v>
      </c>
      <c r="CF82" s="16">
        <f>BW82+BY82+CA82+CC82+CE82</f>
        <v>167</v>
      </c>
      <c r="CG82" s="12">
        <f t="shared" si="12"/>
        <v>319</v>
      </c>
      <c r="CH82" s="17"/>
    </row>
    <row r="83" spans="1:87" x14ac:dyDescent="0.25">
      <c r="A83">
        <v>21</v>
      </c>
      <c r="B83" s="4" t="s">
        <v>204</v>
      </c>
      <c r="C83" s="138"/>
      <c r="D83" s="139"/>
      <c r="E83" s="139"/>
      <c r="F83" s="139"/>
      <c r="G83" s="139"/>
      <c r="H83" s="138"/>
      <c r="I83" s="16"/>
      <c r="J83" s="6"/>
      <c r="M83" s="4"/>
      <c r="N83" s="103"/>
      <c r="O83" s="103"/>
      <c r="P83" s="103"/>
      <c r="Q83" s="97"/>
      <c r="R83" s="139"/>
      <c r="S83" s="139"/>
      <c r="T83" s="139"/>
      <c r="U83" s="140"/>
      <c r="V83" s="16"/>
      <c r="W83" s="124"/>
      <c r="X83" s="126"/>
      <c r="Y83" s="126"/>
      <c r="Z83" s="126"/>
      <c r="AA83" s="126"/>
      <c r="AB83" s="125"/>
      <c r="AC83" s="139"/>
      <c r="AD83" s="139"/>
      <c r="AE83" s="139"/>
      <c r="AF83" s="139"/>
      <c r="AG83" s="139"/>
      <c r="AH83" s="140"/>
      <c r="AI83" s="60"/>
      <c r="AJ83" s="138"/>
      <c r="AK83" s="139"/>
      <c r="AL83" s="139"/>
      <c r="AM83" s="139"/>
      <c r="AN83" s="139"/>
      <c r="AO83" s="138"/>
      <c r="AP83" s="16"/>
      <c r="AQ83" s="124"/>
      <c r="AR83" s="124"/>
      <c r="AS83" s="124"/>
      <c r="AT83" s="124"/>
      <c r="AU83" s="124"/>
      <c r="AV83" s="125"/>
      <c r="AW83" s="96"/>
      <c r="AX83" s="96"/>
      <c r="AY83" s="96"/>
      <c r="AZ83" s="96"/>
      <c r="BA83" s="96"/>
      <c r="BB83" s="97"/>
      <c r="BC83" s="16"/>
      <c r="BD83" s="96"/>
      <c r="BE83" s="96"/>
      <c r="BF83" s="96"/>
      <c r="BG83" s="97"/>
      <c r="BH83" s="16"/>
      <c r="BI83" s="124"/>
      <c r="BJ83" s="124"/>
      <c r="BK83" s="124"/>
      <c r="BL83" s="125"/>
      <c r="BM83" s="96"/>
      <c r="BN83" s="96"/>
      <c r="BO83" s="96"/>
      <c r="BP83" s="97"/>
      <c r="BQ83" s="138"/>
      <c r="BR83" s="138"/>
      <c r="BS83" s="138"/>
      <c r="BT83" s="140"/>
      <c r="BU83" s="35"/>
      <c r="BV83" s="124"/>
      <c r="BW83" s="124"/>
      <c r="BX83" s="124"/>
      <c r="BY83" s="125"/>
      <c r="BZ83" s="96">
        <v>7</v>
      </c>
      <c r="CA83" s="96">
        <v>81</v>
      </c>
      <c r="CB83" s="96">
        <v>4</v>
      </c>
      <c r="CC83" s="96">
        <v>86</v>
      </c>
      <c r="CD83" s="96">
        <v>1</v>
      </c>
      <c r="CE83" s="97">
        <v>100</v>
      </c>
      <c r="CF83" s="16">
        <f>BW83+BY83+CA83+CC83+CE83</f>
        <v>267</v>
      </c>
      <c r="CG83" s="12">
        <f t="shared" si="12"/>
        <v>267</v>
      </c>
      <c r="CH83" s="17"/>
    </row>
    <row r="84" spans="1:87" x14ac:dyDescent="0.25">
      <c r="A84">
        <v>22</v>
      </c>
      <c r="B84" s="4" t="s">
        <v>64</v>
      </c>
      <c r="C84" s="138"/>
      <c r="D84" s="139"/>
      <c r="E84" s="139"/>
      <c r="F84" s="139"/>
      <c r="G84" s="139"/>
      <c r="H84" s="138"/>
      <c r="I84" s="16"/>
      <c r="J84" s="6"/>
      <c r="M84" s="4"/>
      <c r="N84" s="103"/>
      <c r="O84" s="103"/>
      <c r="P84" s="103"/>
      <c r="Q84" s="97"/>
      <c r="R84" s="139"/>
      <c r="S84" s="139"/>
      <c r="T84" s="139"/>
      <c r="U84" s="140"/>
      <c r="V84" s="16"/>
      <c r="W84" s="124">
        <v>5</v>
      </c>
      <c r="X84" s="126">
        <v>87</v>
      </c>
      <c r="Y84" s="126"/>
      <c r="Z84" s="126"/>
      <c r="AA84" s="126">
        <v>3</v>
      </c>
      <c r="AB84" s="125">
        <v>91</v>
      </c>
      <c r="AC84" s="139"/>
      <c r="AD84" s="139"/>
      <c r="AE84" s="139"/>
      <c r="AF84" s="139"/>
      <c r="AG84" s="139"/>
      <c r="AH84" s="140"/>
      <c r="AI84" s="60">
        <f>X84+Z84+AB84</f>
        <v>178</v>
      </c>
      <c r="AJ84" s="138"/>
      <c r="AK84" s="139"/>
      <c r="AL84" s="139"/>
      <c r="AM84" s="139"/>
      <c r="AN84" s="139"/>
      <c r="AO84" s="138"/>
      <c r="AP84" s="16"/>
      <c r="AQ84" s="124"/>
      <c r="AR84" s="124"/>
      <c r="AS84" s="124"/>
      <c r="AT84" s="124"/>
      <c r="AU84" s="124"/>
      <c r="AV84" s="125"/>
      <c r="AW84" s="96"/>
      <c r="AX84" s="96"/>
      <c r="AY84" s="96"/>
      <c r="AZ84" s="96"/>
      <c r="BA84" s="96"/>
      <c r="BB84" s="97"/>
      <c r="BC84" s="16"/>
      <c r="BD84" s="96"/>
      <c r="BE84" s="96"/>
      <c r="BF84" s="96"/>
      <c r="BG84" s="97"/>
      <c r="BH84" s="16"/>
      <c r="BI84" s="124"/>
      <c r="BJ84" s="124"/>
      <c r="BK84" s="124"/>
      <c r="BL84" s="125"/>
      <c r="BM84" s="96"/>
      <c r="BN84" s="96"/>
      <c r="BO84" s="96"/>
      <c r="BP84" s="97"/>
      <c r="BQ84" s="138"/>
      <c r="BR84" s="138"/>
      <c r="BS84" s="138"/>
      <c r="BT84" s="140"/>
      <c r="BU84" s="16"/>
      <c r="BV84" s="124"/>
      <c r="BW84" s="124"/>
      <c r="BX84" s="124"/>
      <c r="BY84" s="125"/>
      <c r="BZ84" s="96"/>
      <c r="CA84" s="96"/>
      <c r="CB84" s="96"/>
      <c r="CC84" s="96"/>
      <c r="CD84" s="96"/>
      <c r="CE84" s="97"/>
      <c r="CF84" s="16"/>
      <c r="CG84" s="12">
        <f t="shared" si="12"/>
        <v>178</v>
      </c>
      <c r="CH84" s="17"/>
    </row>
    <row r="85" spans="1:87" x14ac:dyDescent="0.25">
      <c r="A85">
        <v>23</v>
      </c>
      <c r="B85" s="6" t="s">
        <v>164</v>
      </c>
      <c r="C85" s="138"/>
      <c r="D85" s="139"/>
      <c r="E85" s="139"/>
      <c r="F85" s="139"/>
      <c r="G85" s="139"/>
      <c r="H85" s="138"/>
      <c r="I85" s="16"/>
      <c r="J85" s="6"/>
      <c r="M85" s="4"/>
      <c r="N85" s="103"/>
      <c r="O85" s="103"/>
      <c r="P85" s="103"/>
      <c r="Q85" s="97"/>
      <c r="R85" s="139"/>
      <c r="S85" s="139"/>
      <c r="T85" s="139"/>
      <c r="U85" s="140"/>
      <c r="V85" s="16"/>
      <c r="W85" s="124"/>
      <c r="X85" s="126"/>
      <c r="Y85" s="126"/>
      <c r="Z85" s="126"/>
      <c r="AA85" s="126"/>
      <c r="AB85" s="125"/>
      <c r="AC85" s="139"/>
      <c r="AD85" s="139"/>
      <c r="AE85" s="139"/>
      <c r="AF85" s="139"/>
      <c r="AG85" s="139"/>
      <c r="AH85" s="140"/>
      <c r="AI85" s="60"/>
      <c r="AJ85" s="138"/>
      <c r="AK85" s="139"/>
      <c r="AL85" s="139"/>
      <c r="AM85" s="139"/>
      <c r="AN85" s="139"/>
      <c r="AO85" s="138"/>
      <c r="AP85" s="16"/>
      <c r="AQ85" s="124"/>
      <c r="AR85" s="124"/>
      <c r="AS85" s="124"/>
      <c r="AT85" s="124"/>
      <c r="AU85" s="124"/>
      <c r="AV85" s="125"/>
      <c r="AW85" s="96"/>
      <c r="AX85" s="96"/>
      <c r="AY85" s="96"/>
      <c r="AZ85" s="96"/>
      <c r="BA85" s="96"/>
      <c r="BB85" s="97"/>
      <c r="BC85" s="35"/>
      <c r="BD85" s="96"/>
      <c r="BE85" s="96"/>
      <c r="BF85" s="96"/>
      <c r="BG85" s="97"/>
      <c r="BH85" s="35"/>
      <c r="BI85" s="124"/>
      <c r="BJ85" s="124"/>
      <c r="BK85" s="124"/>
      <c r="BL85" s="125"/>
      <c r="BM85" s="96"/>
      <c r="BN85" s="96"/>
      <c r="BO85" s="96"/>
      <c r="BP85" s="97"/>
      <c r="BQ85" s="138"/>
      <c r="BR85" s="138"/>
      <c r="BS85" s="138"/>
      <c r="BT85" s="140"/>
      <c r="BU85" s="35"/>
      <c r="BV85" s="124"/>
      <c r="BW85" s="124"/>
      <c r="BX85" s="124">
        <v>8</v>
      </c>
      <c r="BY85" s="125">
        <v>74</v>
      </c>
      <c r="BZ85" s="96"/>
      <c r="CA85" s="96"/>
      <c r="CB85" s="96"/>
      <c r="CC85" s="96"/>
      <c r="CD85" s="96">
        <v>4</v>
      </c>
      <c r="CE85" s="97">
        <v>87</v>
      </c>
      <c r="CF85" s="16">
        <f>BW85+BY85+CA85+CC85+CE85</f>
        <v>161</v>
      </c>
      <c r="CG85" s="12">
        <f t="shared" si="12"/>
        <v>161</v>
      </c>
      <c r="CH85" s="17"/>
    </row>
    <row r="86" spans="1:87" x14ac:dyDescent="0.25">
      <c r="A86">
        <v>24</v>
      </c>
      <c r="B86" s="4" t="s">
        <v>121</v>
      </c>
      <c r="C86" s="138"/>
      <c r="D86" s="138"/>
      <c r="E86" s="138"/>
      <c r="F86" s="138"/>
      <c r="G86" s="138"/>
      <c r="H86" s="138"/>
      <c r="I86" s="16"/>
      <c r="J86" s="6"/>
      <c r="K86" s="6"/>
      <c r="L86" s="6"/>
      <c r="M86" s="4"/>
      <c r="N86" s="96"/>
      <c r="O86" s="96"/>
      <c r="P86" s="96"/>
      <c r="Q86" s="97"/>
      <c r="R86" s="138"/>
      <c r="S86" s="138"/>
      <c r="T86" s="138"/>
      <c r="U86" s="140"/>
      <c r="V86" s="16"/>
      <c r="W86" s="124"/>
      <c r="X86" s="124"/>
      <c r="Y86" s="124"/>
      <c r="Z86" s="124"/>
      <c r="AA86" s="124"/>
      <c r="AB86" s="125"/>
      <c r="AC86" s="138"/>
      <c r="AD86" s="138"/>
      <c r="AE86" s="138"/>
      <c r="AF86" s="138"/>
      <c r="AG86" s="138"/>
      <c r="AH86" s="140"/>
      <c r="AI86" s="62"/>
      <c r="AJ86" s="138">
        <v>16</v>
      </c>
      <c r="AK86" s="138">
        <v>60</v>
      </c>
      <c r="AL86" s="138">
        <v>5</v>
      </c>
      <c r="AM86" s="138">
        <v>83</v>
      </c>
      <c r="AN86" s="138"/>
      <c r="AO86" s="138"/>
      <c r="AP86" s="16">
        <f>AK86+AM86+AO86</f>
        <v>143</v>
      </c>
      <c r="AQ86" s="124"/>
      <c r="AR86" s="124"/>
      <c r="AS86" s="124"/>
      <c r="AT86" s="124"/>
      <c r="AU86" s="124"/>
      <c r="AV86" s="125"/>
      <c r="AW86" s="100"/>
      <c r="AX86" s="96"/>
      <c r="AY86" s="96"/>
      <c r="AZ86" s="96"/>
      <c r="BA86" s="96"/>
      <c r="BB86" s="97"/>
      <c r="BC86" s="16"/>
      <c r="BD86" s="100"/>
      <c r="BE86" s="96"/>
      <c r="BF86" s="96"/>
      <c r="BG86" s="97"/>
      <c r="BH86" s="16"/>
      <c r="BI86" s="124"/>
      <c r="BJ86" s="124"/>
      <c r="BK86" s="124"/>
      <c r="BL86" s="125"/>
      <c r="BM86" s="96"/>
      <c r="BN86" s="96"/>
      <c r="BO86" s="96"/>
      <c r="BP86" s="97"/>
      <c r="BQ86" s="138"/>
      <c r="BR86" s="138"/>
      <c r="BS86" s="138"/>
      <c r="BT86" s="140"/>
      <c r="BU86" s="35"/>
      <c r="BV86" s="124"/>
      <c r="BW86" s="124"/>
      <c r="BX86" s="124"/>
      <c r="BY86" s="125"/>
      <c r="BZ86" s="96"/>
      <c r="CA86" s="96"/>
      <c r="CB86" s="96"/>
      <c r="CC86" s="96"/>
      <c r="CD86" s="96"/>
      <c r="CE86" s="97"/>
      <c r="CF86" s="16"/>
      <c r="CG86" s="12">
        <f t="shared" si="12"/>
        <v>143</v>
      </c>
      <c r="CH86" s="17"/>
    </row>
    <row r="87" spans="1:87" x14ac:dyDescent="0.25">
      <c r="A87">
        <v>25</v>
      </c>
      <c r="B87" s="4" t="s">
        <v>151</v>
      </c>
      <c r="C87" s="138"/>
      <c r="D87" s="139"/>
      <c r="E87" s="139"/>
      <c r="F87" s="139"/>
      <c r="G87" s="139"/>
      <c r="H87" s="138"/>
      <c r="I87" s="16"/>
      <c r="J87" s="6"/>
      <c r="M87" s="4"/>
      <c r="N87" s="103"/>
      <c r="O87" s="103"/>
      <c r="P87" s="103"/>
      <c r="Q87" s="97"/>
      <c r="R87" s="139"/>
      <c r="S87" s="139"/>
      <c r="T87" s="139"/>
      <c r="U87" s="140"/>
      <c r="V87" s="16"/>
      <c r="W87" s="124"/>
      <c r="X87" s="126"/>
      <c r="Y87" s="126"/>
      <c r="Z87" s="126"/>
      <c r="AA87" s="126"/>
      <c r="AB87" s="125"/>
      <c r="AC87" s="139"/>
      <c r="AD87" s="139"/>
      <c r="AE87" s="139"/>
      <c r="AF87" s="139"/>
      <c r="AG87" s="139"/>
      <c r="AH87" s="140"/>
      <c r="AI87" s="62"/>
      <c r="AJ87" s="138"/>
      <c r="AK87" s="139"/>
      <c r="AL87" s="139"/>
      <c r="AM87" s="139"/>
      <c r="AN87" s="139"/>
      <c r="AO87" s="138"/>
      <c r="AP87" s="16"/>
      <c r="AQ87" s="124"/>
      <c r="AR87" s="124"/>
      <c r="AS87" s="124"/>
      <c r="AT87" s="124"/>
      <c r="AU87" s="124"/>
      <c r="AV87" s="125"/>
      <c r="AW87" s="100"/>
      <c r="AX87" s="96"/>
      <c r="AY87" s="96"/>
      <c r="AZ87" s="96"/>
      <c r="BA87" s="96"/>
      <c r="BB87" s="97"/>
      <c r="BC87" s="16"/>
      <c r="BD87" s="96">
        <v>8</v>
      </c>
      <c r="BE87" s="96">
        <v>78</v>
      </c>
      <c r="BF87" s="96"/>
      <c r="BG87" s="97"/>
      <c r="BH87" s="75">
        <f>BE87+BG87</f>
        <v>78</v>
      </c>
      <c r="BI87" s="124"/>
      <c r="BJ87" s="124"/>
      <c r="BK87" s="124"/>
      <c r="BL87" s="125"/>
      <c r="BM87" s="96"/>
      <c r="BN87" s="96"/>
      <c r="BO87" s="96"/>
      <c r="BP87" s="97"/>
      <c r="BQ87" s="138"/>
      <c r="BR87" s="138"/>
      <c r="BS87" s="138"/>
      <c r="BT87" s="140"/>
      <c r="BU87" s="35"/>
      <c r="BV87" s="124"/>
      <c r="BW87" s="124"/>
      <c r="BX87" s="124"/>
      <c r="BY87" s="125"/>
      <c r="BZ87" s="96"/>
      <c r="CA87" s="96"/>
      <c r="CB87" s="96"/>
      <c r="CC87" s="96"/>
      <c r="CD87" s="96"/>
      <c r="CE87" s="97"/>
      <c r="CF87" s="16"/>
      <c r="CG87" s="12">
        <f t="shared" si="12"/>
        <v>78</v>
      </c>
      <c r="CH87" s="17"/>
    </row>
    <row r="88" spans="1:87" x14ac:dyDescent="0.25">
      <c r="A88">
        <v>26</v>
      </c>
      <c r="B88" s="4" t="s">
        <v>170</v>
      </c>
      <c r="C88" s="138"/>
      <c r="D88" s="139"/>
      <c r="E88" s="139"/>
      <c r="F88" s="139"/>
      <c r="G88" s="139"/>
      <c r="H88" s="138"/>
      <c r="I88" s="16"/>
      <c r="J88" s="6"/>
      <c r="M88" s="4"/>
      <c r="N88" s="103"/>
      <c r="O88" s="103"/>
      <c r="P88" s="103"/>
      <c r="Q88" s="97"/>
      <c r="R88" s="139"/>
      <c r="S88" s="139"/>
      <c r="T88" s="139"/>
      <c r="U88" s="140"/>
      <c r="V88" s="35"/>
      <c r="W88" s="124"/>
      <c r="X88" s="126"/>
      <c r="Y88" s="126"/>
      <c r="Z88" s="126"/>
      <c r="AA88" s="126"/>
      <c r="AB88" s="125"/>
      <c r="AC88" s="139"/>
      <c r="AD88" s="139"/>
      <c r="AE88" s="139"/>
      <c r="AF88" s="139"/>
      <c r="AG88" s="139"/>
      <c r="AH88" s="140"/>
      <c r="AI88" s="62"/>
      <c r="AJ88" s="138"/>
      <c r="AK88" s="139"/>
      <c r="AL88" s="139"/>
      <c r="AM88" s="139"/>
      <c r="AN88" s="139"/>
      <c r="AO88" s="138"/>
      <c r="AP88" s="16"/>
      <c r="AQ88" s="124"/>
      <c r="AR88" s="124"/>
      <c r="AS88" s="124"/>
      <c r="AT88" s="124"/>
      <c r="AU88" s="124"/>
      <c r="AV88" s="125"/>
      <c r="AW88" s="96"/>
      <c r="AX88" s="96"/>
      <c r="AY88" s="96"/>
      <c r="AZ88" s="96"/>
      <c r="BA88" s="96"/>
      <c r="BB88" s="97"/>
      <c r="BC88" s="16"/>
      <c r="BD88" s="100"/>
      <c r="BE88" s="96"/>
      <c r="BF88" s="96"/>
      <c r="BG88" s="97"/>
      <c r="BH88" s="16"/>
      <c r="BI88" s="124"/>
      <c r="BJ88" s="124"/>
      <c r="BK88" s="124"/>
      <c r="BL88" s="125"/>
      <c r="BM88" s="96"/>
      <c r="BN88" s="96"/>
      <c r="BO88" s="96"/>
      <c r="BP88" s="97"/>
      <c r="BQ88" s="138"/>
      <c r="BR88" s="138"/>
      <c r="BS88" s="138"/>
      <c r="BT88" s="140"/>
      <c r="BU88" s="35"/>
      <c r="BV88" s="124">
        <v>10</v>
      </c>
      <c r="BW88" s="124">
        <v>72</v>
      </c>
      <c r="BX88" s="124"/>
      <c r="BY88" s="125"/>
      <c r="BZ88" s="96"/>
      <c r="CA88" s="96"/>
      <c r="CB88" s="96"/>
      <c r="CC88" s="96"/>
      <c r="CD88" s="96"/>
      <c r="CE88" s="97"/>
      <c r="CF88" s="35">
        <f>BW88+BY88+CA88+CC88+CE88</f>
        <v>72</v>
      </c>
      <c r="CG88" s="12">
        <f t="shared" si="12"/>
        <v>72</v>
      </c>
      <c r="CH88" s="17"/>
    </row>
    <row r="89" spans="1:87" x14ac:dyDescent="0.25">
      <c r="A89" s="24"/>
      <c r="B89" s="25" t="s">
        <v>20</v>
      </c>
      <c r="C89" s="23"/>
      <c r="D89" s="24"/>
      <c r="E89" s="24"/>
      <c r="F89" s="24"/>
      <c r="G89" s="24"/>
      <c r="H89" s="24"/>
      <c r="I89" s="26"/>
      <c r="J89" s="23"/>
      <c r="K89" s="24">
        <f>SUM(K68:K85)</f>
        <v>471</v>
      </c>
      <c r="L89" s="24"/>
      <c r="M89" s="24">
        <f>SUM(M68:M85)</f>
        <v>506</v>
      </c>
      <c r="N89" s="24"/>
      <c r="O89" s="24">
        <f>SUM(O68:O85)</f>
        <v>162</v>
      </c>
      <c r="P89" s="24"/>
      <c r="Q89" s="24">
        <f>SUM(Q68:Q85)</f>
        <v>100</v>
      </c>
      <c r="R89" s="24"/>
      <c r="S89" s="24">
        <f>SUM(S68:S85)</f>
        <v>171</v>
      </c>
      <c r="T89" s="24"/>
      <c r="U89" s="25">
        <f>SUM(U68:U85)</f>
        <v>180</v>
      </c>
      <c r="V89" s="28">
        <f t="shared" ref="V89" si="13">K89+M89+O89+Q89+S89+U89</f>
        <v>1590</v>
      </c>
      <c r="W89" s="23"/>
      <c r="X89" s="24">
        <f>SUM(X68:X84)</f>
        <v>469</v>
      </c>
      <c r="Y89" s="24"/>
      <c r="Z89" s="24">
        <f>SUM(Z68:Z84)</f>
        <v>397</v>
      </c>
      <c r="AA89" s="24"/>
      <c r="AB89" s="25">
        <f>SUM(AB68:AB85)</f>
        <v>364</v>
      </c>
      <c r="AC89" s="24"/>
      <c r="AD89" s="24">
        <f>SUM(AD68:AD84)</f>
        <v>84</v>
      </c>
      <c r="AE89" s="24"/>
      <c r="AF89" s="24"/>
      <c r="AG89" s="24"/>
      <c r="AH89" s="25"/>
      <c r="AI89" s="26">
        <f>SUM(AI68:AI84)</f>
        <v>1314</v>
      </c>
      <c r="AJ89" s="24"/>
      <c r="AK89" s="24">
        <f>SUM(AK68:AK85)</f>
        <v>405</v>
      </c>
      <c r="AL89" s="24"/>
      <c r="AM89" s="24">
        <f>SUM(AM68:AM85)</f>
        <v>337</v>
      </c>
      <c r="AN89" s="24"/>
      <c r="AO89" s="25">
        <f>SUM(AO68:AO85)</f>
        <v>348</v>
      </c>
      <c r="AP89" s="26">
        <f>SUM(AP68:AP85)</f>
        <v>1090</v>
      </c>
      <c r="AQ89" s="23"/>
      <c r="AR89" s="24">
        <f>SUM(AR68:AR85)</f>
        <v>494</v>
      </c>
      <c r="AS89" s="24"/>
      <c r="AT89" s="24">
        <f>SUM(AT68:AT85)</f>
        <v>538</v>
      </c>
      <c r="AU89" s="24"/>
      <c r="AV89" s="25">
        <f>SUM(AV68:AV85)</f>
        <v>380</v>
      </c>
      <c r="AW89" s="24"/>
      <c r="AX89" s="24"/>
      <c r="AY89" s="24"/>
      <c r="AZ89" s="24"/>
      <c r="BA89" s="24"/>
      <c r="BB89" s="25"/>
      <c r="BC89" s="26">
        <f>AR89+AT89+AV89+AX89+AZ89+BB89</f>
        <v>1412</v>
      </c>
      <c r="BD89" s="24"/>
      <c r="BE89" s="24">
        <f>SUM(BE68:BE85)</f>
        <v>414</v>
      </c>
      <c r="BF89" s="24"/>
      <c r="BG89" s="25">
        <f>SUM(BG68:BG83)</f>
        <v>384</v>
      </c>
      <c r="BH89" s="26">
        <f>BE89+BG89</f>
        <v>798</v>
      </c>
      <c r="BI89" s="24"/>
      <c r="BJ89" s="24">
        <f>SUM(BJ68:BJ85)</f>
        <v>100</v>
      </c>
      <c r="BK89" s="24"/>
      <c r="BL89" s="25"/>
      <c r="BM89" s="24"/>
      <c r="BN89" s="24"/>
      <c r="BO89" s="24"/>
      <c r="BP89" s="25"/>
      <c r="BQ89" s="24"/>
      <c r="BR89" s="24"/>
      <c r="BS89" s="24"/>
      <c r="BT89" s="25"/>
      <c r="BU89" s="26">
        <f>BJ89+BL89+BN89+BP89+BR89+BT89</f>
        <v>100</v>
      </c>
      <c r="BV89" s="24"/>
      <c r="BW89" s="24">
        <f>SUM(BW70:BW88)</f>
        <v>382</v>
      </c>
      <c r="BX89" s="24"/>
      <c r="BY89" s="25">
        <f>SUM(BY70:BY88)</f>
        <v>474</v>
      </c>
      <c r="BZ89" s="24"/>
      <c r="CA89" s="24">
        <f>SUM(CA68:CA83)</f>
        <v>356</v>
      </c>
      <c r="CB89" s="24"/>
      <c r="CC89" s="24">
        <f>SUM(CC68:CC88)</f>
        <v>338</v>
      </c>
      <c r="CD89" s="24"/>
      <c r="CE89" s="25">
        <f>SUM(CE68:CE88)</f>
        <v>748</v>
      </c>
      <c r="CF89" s="28">
        <f>BW89+BY89+CA89+CC89+CE89</f>
        <v>2298</v>
      </c>
      <c r="CG89" s="37">
        <f t="shared" si="12"/>
        <v>8602</v>
      </c>
      <c r="CH89" s="38">
        <v>3</v>
      </c>
    </row>
    <row r="90" spans="1:87" x14ac:dyDescent="0.25">
      <c r="A90" s="219" t="s">
        <v>35</v>
      </c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  <c r="BZ90" s="220"/>
      <c r="CA90" s="220"/>
      <c r="CB90" s="220"/>
      <c r="CC90" s="220"/>
      <c r="CD90" s="220"/>
      <c r="CE90" s="220"/>
      <c r="CF90" s="220"/>
      <c r="CG90" s="220"/>
      <c r="CH90" s="221"/>
      <c r="CI90" s="3"/>
    </row>
    <row r="91" spans="1:87" x14ac:dyDescent="0.25">
      <c r="A91">
        <v>1</v>
      </c>
      <c r="B91" t="s">
        <v>70</v>
      </c>
      <c r="C91" s="137"/>
      <c r="D91" s="139"/>
      <c r="E91" s="139"/>
      <c r="F91" s="139"/>
      <c r="G91" s="139"/>
      <c r="H91" s="147"/>
      <c r="I91" s="10"/>
      <c r="M91" s="2"/>
      <c r="N91" s="103">
        <v>9</v>
      </c>
      <c r="O91" s="103">
        <v>75</v>
      </c>
      <c r="P91" s="103">
        <v>3</v>
      </c>
      <c r="Q91" s="95">
        <v>90</v>
      </c>
      <c r="R91" s="139"/>
      <c r="S91" s="139"/>
      <c r="T91" s="139"/>
      <c r="U91" s="140"/>
      <c r="V91" s="9">
        <f t="shared" ref="V91:V103" si="14">K91+M91+O91+Q91+S91+U91</f>
        <v>165</v>
      </c>
      <c r="W91" s="123">
        <v>1</v>
      </c>
      <c r="X91" s="126">
        <v>100</v>
      </c>
      <c r="Y91" s="126">
        <v>2</v>
      </c>
      <c r="Z91" s="126">
        <v>95</v>
      </c>
      <c r="AA91" s="126">
        <v>1</v>
      </c>
      <c r="AB91" s="125">
        <v>100</v>
      </c>
      <c r="AC91" s="139"/>
      <c r="AD91" s="139"/>
      <c r="AE91" s="139"/>
      <c r="AF91" s="139"/>
      <c r="AG91" s="139"/>
      <c r="AH91" s="140"/>
      <c r="AI91" s="62">
        <f>X91+Z91+AB91</f>
        <v>295</v>
      </c>
      <c r="AJ91" s="148"/>
      <c r="AK91" s="139"/>
      <c r="AL91" s="139"/>
      <c r="AM91" s="139"/>
      <c r="AN91" s="139"/>
      <c r="AO91" s="139"/>
      <c r="AP91" s="16"/>
      <c r="AQ91" s="135"/>
      <c r="AR91" s="124"/>
      <c r="AS91" s="124"/>
      <c r="AT91" s="124"/>
      <c r="AU91" s="124"/>
      <c r="AV91" s="125"/>
      <c r="AW91" s="96"/>
      <c r="AX91" s="96"/>
      <c r="AY91" s="96"/>
      <c r="AZ91" s="96"/>
      <c r="BA91" s="96">
        <v>3</v>
      </c>
      <c r="BB91" s="97">
        <v>91</v>
      </c>
      <c r="BC91" s="35">
        <f>AX91+AZ91+BB91</f>
        <v>91</v>
      </c>
      <c r="BD91" s="102">
        <v>9</v>
      </c>
      <c r="BE91" s="94">
        <v>75</v>
      </c>
      <c r="BF91" s="94">
        <v>6</v>
      </c>
      <c r="BG91" s="95">
        <v>81</v>
      </c>
      <c r="BH91" s="76">
        <f>BE91+BG91</f>
        <v>156</v>
      </c>
      <c r="BI91" s="120"/>
      <c r="BJ91" s="124"/>
      <c r="BK91" s="124"/>
      <c r="BL91" s="122"/>
      <c r="BM91" s="96">
        <v>1</v>
      </c>
      <c r="BN91" s="96">
        <v>100</v>
      </c>
      <c r="BO91" s="96">
        <v>1</v>
      </c>
      <c r="BP91" s="95">
        <v>100</v>
      </c>
      <c r="BQ91" s="138"/>
      <c r="BR91" s="146"/>
      <c r="BS91" s="146"/>
      <c r="BT91" s="140"/>
      <c r="BU91" s="9">
        <f>BJ91+BN91+BR91+BL91+BP91+BT91</f>
        <v>200</v>
      </c>
      <c r="BV91" s="120"/>
      <c r="BW91" s="124"/>
      <c r="BX91" s="124"/>
      <c r="BY91" s="122"/>
      <c r="BZ91" s="96">
        <v>9</v>
      </c>
      <c r="CA91" s="96">
        <v>75</v>
      </c>
      <c r="CB91" s="96">
        <v>7</v>
      </c>
      <c r="CC91" s="96">
        <v>77</v>
      </c>
      <c r="CD91" s="96"/>
      <c r="CE91" s="97"/>
      <c r="CF91" s="10">
        <f>BW91+BY91+CA91+CC91+CE91</f>
        <v>152</v>
      </c>
      <c r="CG91" s="12">
        <f t="shared" ref="CG91:CG105" si="15">I91+V91+AI91+AP91+BC91+BH91+BU91+CF91</f>
        <v>1059</v>
      </c>
      <c r="CH91" s="11"/>
    </row>
    <row r="92" spans="1:87" x14ac:dyDescent="0.25">
      <c r="A92">
        <v>2</v>
      </c>
      <c r="B92" t="s">
        <v>205</v>
      </c>
      <c r="C92" s="137"/>
      <c r="D92" s="139"/>
      <c r="E92" s="139"/>
      <c r="F92" s="139"/>
      <c r="G92" s="139"/>
      <c r="H92" s="140"/>
      <c r="I92" s="35"/>
      <c r="M92" s="4"/>
      <c r="N92" s="103">
        <v>3</v>
      </c>
      <c r="O92" s="103">
        <v>93</v>
      </c>
      <c r="P92" s="103">
        <v>2</v>
      </c>
      <c r="Q92" s="97">
        <v>95</v>
      </c>
      <c r="R92" s="139"/>
      <c r="S92" s="139"/>
      <c r="T92" s="139"/>
      <c r="U92" s="140"/>
      <c r="V92" s="16">
        <f t="shared" si="14"/>
        <v>188</v>
      </c>
      <c r="W92" s="123"/>
      <c r="X92" s="126"/>
      <c r="Y92" s="126">
        <v>3</v>
      </c>
      <c r="Z92" s="126">
        <v>90</v>
      </c>
      <c r="AA92" s="126"/>
      <c r="AB92" s="125"/>
      <c r="AC92" s="139"/>
      <c r="AD92" s="139"/>
      <c r="AE92" s="139"/>
      <c r="AF92" s="139"/>
      <c r="AG92" s="139"/>
      <c r="AH92" s="140"/>
      <c r="AI92" s="62">
        <f>X92+Z92+AB92</f>
        <v>90</v>
      </c>
      <c r="AJ92" s="137"/>
      <c r="AK92" s="139"/>
      <c r="AL92" s="139"/>
      <c r="AM92" s="139"/>
      <c r="AN92" s="139"/>
      <c r="AO92" s="139"/>
      <c r="AP92" s="16"/>
      <c r="AQ92" s="135"/>
      <c r="AR92" s="124"/>
      <c r="AS92" s="124"/>
      <c r="AT92" s="124"/>
      <c r="AU92" s="124"/>
      <c r="AV92" s="125"/>
      <c r="AW92" s="96">
        <v>4</v>
      </c>
      <c r="AX92" s="96">
        <v>90</v>
      </c>
      <c r="AY92" s="96">
        <v>2</v>
      </c>
      <c r="AZ92" s="96">
        <v>95</v>
      </c>
      <c r="BA92" s="96"/>
      <c r="BB92" s="97"/>
      <c r="BC92" s="35">
        <f>AX92+AZ92+BB92</f>
        <v>185</v>
      </c>
      <c r="BD92" s="100">
        <v>8</v>
      </c>
      <c r="BE92" s="96">
        <v>78</v>
      </c>
      <c r="BF92" s="96">
        <v>6</v>
      </c>
      <c r="BG92" s="97">
        <v>81</v>
      </c>
      <c r="BH92" s="76">
        <f>BE92+BG92</f>
        <v>159</v>
      </c>
      <c r="BI92" s="123"/>
      <c r="BJ92" s="124"/>
      <c r="BK92" s="124"/>
      <c r="BL92" s="125"/>
      <c r="BM92" s="96">
        <v>5</v>
      </c>
      <c r="BN92" s="96">
        <v>87</v>
      </c>
      <c r="BO92" s="96">
        <v>4</v>
      </c>
      <c r="BP92" s="97">
        <v>86</v>
      </c>
      <c r="BQ92" s="138"/>
      <c r="BR92" s="138"/>
      <c r="BS92" s="138"/>
      <c r="BT92" s="140"/>
      <c r="BU92" s="32">
        <f>BJ92+BN92+BR92+BL92+BP92+BT92</f>
        <v>173</v>
      </c>
      <c r="BV92" s="123"/>
      <c r="BW92" s="124"/>
      <c r="BX92" s="124"/>
      <c r="BY92" s="125"/>
      <c r="BZ92" s="96">
        <v>8</v>
      </c>
      <c r="CA92" s="96">
        <v>78</v>
      </c>
      <c r="CB92" s="96">
        <v>5</v>
      </c>
      <c r="CC92" s="96">
        <v>83</v>
      </c>
      <c r="CD92" s="96"/>
      <c r="CE92" s="97"/>
      <c r="CF92" s="16">
        <f>BW92+BY92+CA92+CC92+CE92</f>
        <v>161</v>
      </c>
      <c r="CG92" s="12">
        <f t="shared" si="15"/>
        <v>956</v>
      </c>
      <c r="CH92" s="17"/>
    </row>
    <row r="93" spans="1:87" x14ac:dyDescent="0.25">
      <c r="A93">
        <v>3</v>
      </c>
      <c r="B93" t="s">
        <v>206</v>
      </c>
      <c r="C93" s="137"/>
      <c r="D93" s="139"/>
      <c r="E93" s="139"/>
      <c r="F93" s="139"/>
      <c r="G93" s="139"/>
      <c r="H93" s="138"/>
      <c r="I93" s="16"/>
      <c r="M93" s="4"/>
      <c r="N93" s="103">
        <v>8</v>
      </c>
      <c r="O93" s="103">
        <v>78</v>
      </c>
      <c r="P93" s="103">
        <v>1</v>
      </c>
      <c r="Q93" s="97">
        <v>100</v>
      </c>
      <c r="R93" s="139"/>
      <c r="S93" s="139"/>
      <c r="T93" s="139"/>
      <c r="U93" s="140"/>
      <c r="V93" s="16">
        <f t="shared" si="14"/>
        <v>178</v>
      </c>
      <c r="W93" s="123">
        <v>1</v>
      </c>
      <c r="X93" s="126">
        <v>100</v>
      </c>
      <c r="Y93" s="126">
        <v>2</v>
      </c>
      <c r="Z93" s="126">
        <v>95</v>
      </c>
      <c r="AA93" s="126"/>
      <c r="AB93" s="125"/>
      <c r="AC93" s="139"/>
      <c r="AD93" s="139"/>
      <c r="AE93" s="139"/>
      <c r="AF93" s="139"/>
      <c r="AG93" s="139"/>
      <c r="AH93" s="140"/>
      <c r="AI93" s="62">
        <f>X93+Z93+AB93</f>
        <v>195</v>
      </c>
      <c r="AJ93" s="137"/>
      <c r="AK93" s="139"/>
      <c r="AL93" s="139"/>
      <c r="AM93" s="139"/>
      <c r="AN93" s="139"/>
      <c r="AO93" s="139"/>
      <c r="AP93" s="16"/>
      <c r="AQ93" s="135"/>
      <c r="AR93" s="124"/>
      <c r="AS93" s="124"/>
      <c r="AT93" s="124"/>
      <c r="AU93" s="124"/>
      <c r="AV93" s="125"/>
      <c r="AW93" s="96">
        <v>5</v>
      </c>
      <c r="AX93" s="96">
        <v>87</v>
      </c>
      <c r="AY93" s="96">
        <v>3</v>
      </c>
      <c r="AZ93" s="96">
        <v>90</v>
      </c>
      <c r="BA93" s="96">
        <v>3</v>
      </c>
      <c r="BB93" s="97">
        <v>91</v>
      </c>
      <c r="BC93" s="35">
        <f>AX93+AZ93+BB93</f>
        <v>268</v>
      </c>
      <c r="BD93" s="100"/>
      <c r="BE93" s="96"/>
      <c r="BF93" s="96"/>
      <c r="BG93" s="97"/>
      <c r="BH93" s="35"/>
      <c r="BI93" s="123"/>
      <c r="BJ93" s="124"/>
      <c r="BK93" s="124"/>
      <c r="BL93" s="125"/>
      <c r="BM93" s="96"/>
      <c r="BN93" s="96"/>
      <c r="BO93" s="96">
        <v>4</v>
      </c>
      <c r="BP93" s="97">
        <v>86</v>
      </c>
      <c r="BQ93" s="138"/>
      <c r="BR93" s="138"/>
      <c r="BS93" s="138"/>
      <c r="BT93" s="140"/>
      <c r="BU93" s="16">
        <f>BJ93+BN93+BR93+BL93+BP93+BT93</f>
        <v>86</v>
      </c>
      <c r="BV93" s="123"/>
      <c r="BW93" s="124"/>
      <c r="BX93" s="124"/>
      <c r="BY93" s="125"/>
      <c r="BZ93" s="96">
        <v>12</v>
      </c>
      <c r="CA93" s="96">
        <v>68</v>
      </c>
      <c r="CB93" s="96">
        <v>5</v>
      </c>
      <c r="CC93" s="96">
        <v>83</v>
      </c>
      <c r="CD93" s="96"/>
      <c r="CE93" s="97"/>
      <c r="CF93" s="16">
        <f>BW93+BY93+CA93+CC93+CE93</f>
        <v>151</v>
      </c>
      <c r="CG93" s="12">
        <f t="shared" si="15"/>
        <v>878</v>
      </c>
      <c r="CH93" s="17"/>
    </row>
    <row r="94" spans="1:87" x14ac:dyDescent="0.25">
      <c r="A94">
        <v>4</v>
      </c>
      <c r="B94" t="s">
        <v>207</v>
      </c>
      <c r="C94" s="137"/>
      <c r="D94" s="139"/>
      <c r="E94" s="139"/>
      <c r="F94" s="139"/>
      <c r="G94" s="139"/>
      <c r="H94" s="138"/>
      <c r="I94" s="16"/>
      <c r="J94">
        <v>5</v>
      </c>
      <c r="K94">
        <v>87</v>
      </c>
      <c r="M94" s="4"/>
      <c r="N94" s="103"/>
      <c r="O94" s="103"/>
      <c r="P94" s="103">
        <v>1</v>
      </c>
      <c r="Q94" s="97">
        <v>100</v>
      </c>
      <c r="R94" s="139"/>
      <c r="S94" s="139"/>
      <c r="T94" s="139"/>
      <c r="U94" s="140"/>
      <c r="V94" s="16">
        <f t="shared" si="14"/>
        <v>187</v>
      </c>
      <c r="W94" s="123">
        <v>11</v>
      </c>
      <c r="X94" s="126">
        <v>70</v>
      </c>
      <c r="Y94" s="126">
        <v>2</v>
      </c>
      <c r="Z94" s="126">
        <v>95</v>
      </c>
      <c r="AA94" s="126"/>
      <c r="AB94" s="125"/>
      <c r="AC94" s="139"/>
      <c r="AD94" s="139"/>
      <c r="AE94" s="139"/>
      <c r="AF94" s="139"/>
      <c r="AG94" s="139"/>
      <c r="AH94" s="140"/>
      <c r="AI94" s="62">
        <f>X94+Z94+AB94</f>
        <v>165</v>
      </c>
      <c r="AJ94" s="137"/>
      <c r="AK94" s="139"/>
      <c r="AL94" s="139"/>
      <c r="AM94" s="139"/>
      <c r="AN94" s="139"/>
      <c r="AO94" s="139"/>
      <c r="AP94" s="16"/>
      <c r="AQ94" s="135"/>
      <c r="AR94" s="124"/>
      <c r="AS94" s="124"/>
      <c r="AT94" s="124"/>
      <c r="AU94" s="124"/>
      <c r="AV94" s="125"/>
      <c r="AW94" s="96">
        <v>3</v>
      </c>
      <c r="AX94" s="96">
        <v>93</v>
      </c>
      <c r="AY94" s="96">
        <v>3</v>
      </c>
      <c r="AZ94" s="96">
        <v>90</v>
      </c>
      <c r="BA94" s="96">
        <v>3</v>
      </c>
      <c r="BB94" s="97">
        <v>91</v>
      </c>
      <c r="BC94" s="35">
        <f>AX94+AZ94+BB94</f>
        <v>274</v>
      </c>
      <c r="BD94" s="100">
        <v>5</v>
      </c>
      <c r="BE94" s="96">
        <v>87</v>
      </c>
      <c r="BF94" s="96">
        <v>6</v>
      </c>
      <c r="BG94" s="97">
        <v>81</v>
      </c>
      <c r="BH94" s="76">
        <f>BE94+BG94</f>
        <v>168</v>
      </c>
      <c r="BI94" s="123"/>
      <c r="BJ94" s="124"/>
      <c r="BK94" s="124"/>
      <c r="BL94" s="125"/>
      <c r="BM94" s="96"/>
      <c r="BN94" s="96"/>
      <c r="BO94" s="96"/>
      <c r="BP94" s="97"/>
      <c r="BQ94" s="138"/>
      <c r="BR94" s="138"/>
      <c r="BS94" s="138"/>
      <c r="BT94" s="140"/>
      <c r="BU94" s="16"/>
      <c r="BV94" s="123"/>
      <c r="BW94" s="124"/>
      <c r="BX94" s="124"/>
      <c r="BY94" s="125"/>
      <c r="BZ94" s="96">
        <v>13</v>
      </c>
      <c r="CA94" s="96">
        <v>66</v>
      </c>
      <c r="CB94" s="96"/>
      <c r="CC94" s="96"/>
      <c r="CD94" s="96"/>
      <c r="CE94" s="97"/>
      <c r="CF94" s="35">
        <f>BW94+BY94+CA94+CC94+CE94</f>
        <v>66</v>
      </c>
      <c r="CG94" s="12">
        <f t="shared" si="15"/>
        <v>860</v>
      </c>
      <c r="CH94" s="17"/>
    </row>
    <row r="95" spans="1:87" x14ac:dyDescent="0.25">
      <c r="A95">
        <v>5</v>
      </c>
      <c r="B95" t="s">
        <v>72</v>
      </c>
      <c r="C95" s="137"/>
      <c r="D95" s="139"/>
      <c r="E95" s="139"/>
      <c r="F95" s="139"/>
      <c r="G95" s="139"/>
      <c r="H95" s="138"/>
      <c r="I95" s="16"/>
      <c r="J95">
        <v>11</v>
      </c>
      <c r="K95">
        <v>70</v>
      </c>
      <c r="L95">
        <v>7</v>
      </c>
      <c r="M95" s="4">
        <v>77</v>
      </c>
      <c r="N95" s="103"/>
      <c r="O95" s="103"/>
      <c r="P95" s="103"/>
      <c r="Q95" s="97"/>
      <c r="R95" s="139"/>
      <c r="S95" s="139"/>
      <c r="T95" s="139"/>
      <c r="U95" s="140"/>
      <c r="V95" s="16">
        <f t="shared" si="14"/>
        <v>147</v>
      </c>
      <c r="W95" s="123">
        <v>4</v>
      </c>
      <c r="X95" s="126">
        <v>90</v>
      </c>
      <c r="Y95" s="126"/>
      <c r="Z95" s="126"/>
      <c r="AA95" s="126"/>
      <c r="AB95" s="125"/>
      <c r="AC95" s="139"/>
      <c r="AD95" s="139"/>
      <c r="AE95" s="139"/>
      <c r="AF95" s="139"/>
      <c r="AG95" s="139"/>
      <c r="AH95" s="140"/>
      <c r="AI95" s="62">
        <f>X95+Z95+AB95</f>
        <v>90</v>
      </c>
      <c r="AJ95" s="137"/>
      <c r="AK95" s="139"/>
      <c r="AL95" s="139"/>
      <c r="AM95" s="139"/>
      <c r="AN95" s="139"/>
      <c r="AO95" s="139"/>
      <c r="AP95" s="16"/>
      <c r="AQ95" s="124">
        <v>10</v>
      </c>
      <c r="AR95" s="124">
        <v>72</v>
      </c>
      <c r="AS95" s="124">
        <v>3</v>
      </c>
      <c r="AT95" s="124">
        <v>90</v>
      </c>
      <c r="AU95" s="124">
        <v>3</v>
      </c>
      <c r="AV95" s="125">
        <v>91</v>
      </c>
      <c r="AW95" s="96"/>
      <c r="AX95" s="96"/>
      <c r="AY95" s="96"/>
      <c r="AZ95" s="96"/>
      <c r="BA95" s="96"/>
      <c r="BB95" s="97"/>
      <c r="BC95" s="35">
        <f>AR95+AT95+AV95</f>
        <v>253</v>
      </c>
      <c r="BD95" s="100"/>
      <c r="BE95" s="96"/>
      <c r="BF95" s="96"/>
      <c r="BG95" s="97"/>
      <c r="BH95" s="76"/>
      <c r="BI95" s="123"/>
      <c r="BJ95" s="124"/>
      <c r="BK95" s="124"/>
      <c r="BL95" s="125"/>
      <c r="BM95" s="96">
        <v>8</v>
      </c>
      <c r="BN95" s="96">
        <v>78</v>
      </c>
      <c r="BO95" s="96"/>
      <c r="BP95" s="97"/>
      <c r="BQ95" s="138"/>
      <c r="BR95" s="138"/>
      <c r="BS95" s="138"/>
      <c r="BT95" s="140"/>
      <c r="BU95" s="16">
        <f>BJ95+BN95+BR95+BL95+BP95+BT95</f>
        <v>78</v>
      </c>
      <c r="BV95" s="123"/>
      <c r="BW95" s="124"/>
      <c r="BX95" s="124"/>
      <c r="BY95" s="125"/>
      <c r="BZ95" s="96">
        <v>16</v>
      </c>
      <c r="CA95" s="96">
        <v>60</v>
      </c>
      <c r="CB95" s="96"/>
      <c r="CC95" s="96"/>
      <c r="CD95" s="96"/>
      <c r="CE95" s="97"/>
      <c r="CF95" s="16">
        <f>BW95+BY95+CA95+CC95+CE95</f>
        <v>60</v>
      </c>
      <c r="CG95" s="12">
        <f t="shared" si="15"/>
        <v>628</v>
      </c>
      <c r="CH95" s="17"/>
      <c r="CI95" s="6"/>
    </row>
    <row r="96" spans="1:87" x14ac:dyDescent="0.25">
      <c r="A96">
        <v>6</v>
      </c>
      <c r="B96" t="s">
        <v>208</v>
      </c>
      <c r="C96" s="137"/>
      <c r="D96" s="139"/>
      <c r="E96" s="139"/>
      <c r="F96" s="139"/>
      <c r="G96" s="139"/>
      <c r="H96" s="138"/>
      <c r="I96" s="16"/>
      <c r="J96">
        <v>12</v>
      </c>
      <c r="K96">
        <v>68</v>
      </c>
      <c r="L96">
        <v>6</v>
      </c>
      <c r="M96" s="4">
        <v>80</v>
      </c>
      <c r="N96" s="103"/>
      <c r="O96" s="103"/>
      <c r="P96" s="103"/>
      <c r="Q96" s="97"/>
      <c r="R96" s="139"/>
      <c r="S96" s="139"/>
      <c r="T96" s="139"/>
      <c r="U96" s="140"/>
      <c r="V96" s="16">
        <f t="shared" si="14"/>
        <v>148</v>
      </c>
      <c r="W96" s="123"/>
      <c r="X96" s="126"/>
      <c r="Y96" s="126"/>
      <c r="Z96" s="126"/>
      <c r="AA96" s="126"/>
      <c r="AB96" s="125"/>
      <c r="AC96" s="139"/>
      <c r="AD96" s="139"/>
      <c r="AE96" s="139"/>
      <c r="AF96" s="139"/>
      <c r="AG96" s="139"/>
      <c r="AH96" s="140"/>
      <c r="AI96" s="62"/>
      <c r="AJ96" s="137"/>
      <c r="AK96" s="139"/>
      <c r="AL96" s="139"/>
      <c r="AM96" s="139"/>
      <c r="AN96" s="139"/>
      <c r="AO96" s="139"/>
      <c r="AP96" s="16"/>
      <c r="AQ96" s="124">
        <v>16</v>
      </c>
      <c r="AR96" s="124">
        <v>60</v>
      </c>
      <c r="AS96" s="124">
        <v>7</v>
      </c>
      <c r="AT96" s="124">
        <v>77</v>
      </c>
      <c r="AU96" s="124">
        <v>3</v>
      </c>
      <c r="AV96" s="125">
        <v>91</v>
      </c>
      <c r="AW96" s="96"/>
      <c r="AX96" s="96"/>
      <c r="AY96" s="96"/>
      <c r="AZ96" s="96"/>
      <c r="BA96" s="96"/>
      <c r="BB96" s="97"/>
      <c r="BC96" s="35">
        <f>AR96+AT96+AV96</f>
        <v>228</v>
      </c>
      <c r="BD96" s="100">
        <v>10</v>
      </c>
      <c r="BE96" s="96">
        <v>72</v>
      </c>
      <c r="BF96" s="96"/>
      <c r="BG96" s="97"/>
      <c r="BH96" s="76">
        <f>BE96+BG96</f>
        <v>72</v>
      </c>
      <c r="BI96" s="123"/>
      <c r="BJ96" s="124"/>
      <c r="BK96" s="124">
        <v>4</v>
      </c>
      <c r="BL96" s="125">
        <v>86</v>
      </c>
      <c r="BM96" s="96">
        <v>9</v>
      </c>
      <c r="BN96" s="96">
        <v>75</v>
      </c>
      <c r="BO96" s="96"/>
      <c r="BP96" s="97"/>
      <c r="BQ96" s="138"/>
      <c r="BR96" s="138"/>
      <c r="BS96" s="138"/>
      <c r="BT96" s="140"/>
      <c r="BU96" s="32">
        <f>BJ96+BN96+BR96+BL96+BP96+BT96</f>
        <v>161</v>
      </c>
      <c r="BV96" s="123"/>
      <c r="BW96" s="124"/>
      <c r="BX96" s="124"/>
      <c r="BY96" s="125"/>
      <c r="BZ96" s="96"/>
      <c r="CA96" s="96"/>
      <c r="CB96" s="96"/>
      <c r="CC96" s="96"/>
      <c r="CD96" s="96"/>
      <c r="CE96" s="97"/>
      <c r="CF96" s="16"/>
      <c r="CG96" s="12">
        <f t="shared" si="15"/>
        <v>609</v>
      </c>
      <c r="CH96" s="17"/>
    </row>
    <row r="97" spans="1:87" x14ac:dyDescent="0.25">
      <c r="A97">
        <v>7</v>
      </c>
      <c r="B97" t="s">
        <v>209</v>
      </c>
      <c r="C97" s="138"/>
      <c r="D97" s="139"/>
      <c r="E97" s="139"/>
      <c r="F97" s="139"/>
      <c r="G97" s="139"/>
      <c r="H97" s="138"/>
      <c r="I97" s="16"/>
      <c r="M97" s="4"/>
      <c r="N97" s="103">
        <v>4</v>
      </c>
      <c r="O97" s="103">
        <v>90</v>
      </c>
      <c r="P97" s="103">
        <v>2</v>
      </c>
      <c r="Q97" s="97">
        <v>95</v>
      </c>
      <c r="R97" s="139"/>
      <c r="S97" s="139"/>
      <c r="T97" s="139"/>
      <c r="U97" s="140"/>
      <c r="V97" s="16">
        <f t="shared" si="14"/>
        <v>185</v>
      </c>
      <c r="W97" s="123">
        <v>10</v>
      </c>
      <c r="X97" s="126">
        <v>72</v>
      </c>
      <c r="Y97" s="126">
        <v>3</v>
      </c>
      <c r="Z97" s="126">
        <v>90</v>
      </c>
      <c r="AA97" s="126"/>
      <c r="AB97" s="125"/>
      <c r="AC97" s="139"/>
      <c r="AD97" s="139"/>
      <c r="AE97" s="139"/>
      <c r="AF97" s="139"/>
      <c r="AG97" s="139"/>
      <c r="AH97" s="140"/>
      <c r="AI97" s="62">
        <f>X97+Z97+AB97</f>
        <v>162</v>
      </c>
      <c r="AJ97" s="137"/>
      <c r="AK97" s="139"/>
      <c r="AL97" s="139"/>
      <c r="AM97" s="139"/>
      <c r="AN97" s="139"/>
      <c r="AO97" s="139"/>
      <c r="AP97" s="16"/>
      <c r="AQ97" s="134"/>
      <c r="AR97" s="124"/>
      <c r="AS97" s="124"/>
      <c r="AT97" s="124"/>
      <c r="AU97" s="124"/>
      <c r="AV97" s="125"/>
      <c r="AW97" s="96">
        <v>6</v>
      </c>
      <c r="AX97" s="96">
        <v>84</v>
      </c>
      <c r="AY97" s="96">
        <v>2</v>
      </c>
      <c r="AZ97" s="96">
        <v>95</v>
      </c>
      <c r="BA97" s="96"/>
      <c r="BB97" s="97"/>
      <c r="BC97" s="35">
        <f>AX97+AZ97+BB97</f>
        <v>179</v>
      </c>
      <c r="BD97" s="100">
        <v>11</v>
      </c>
      <c r="BE97" s="96">
        <v>70</v>
      </c>
      <c r="BF97" s="96"/>
      <c r="BG97" s="97"/>
      <c r="BH97" s="76">
        <f>BE97+BG97</f>
        <v>70</v>
      </c>
      <c r="BI97" s="123"/>
      <c r="BJ97" s="124"/>
      <c r="BK97" s="124"/>
      <c r="BL97" s="125"/>
      <c r="BM97" s="96"/>
      <c r="BN97" s="96"/>
      <c r="BO97" s="96"/>
      <c r="BP97" s="97"/>
      <c r="BQ97" s="138"/>
      <c r="BR97" s="138"/>
      <c r="BS97" s="138"/>
      <c r="BT97" s="140"/>
      <c r="BU97" s="16"/>
      <c r="BV97" s="123"/>
      <c r="BW97" s="124"/>
      <c r="BX97" s="124"/>
      <c r="BY97" s="125"/>
      <c r="BZ97" s="96"/>
      <c r="CA97" s="96"/>
      <c r="CB97" s="96"/>
      <c r="CC97" s="96"/>
      <c r="CD97" s="96"/>
      <c r="CE97" s="97"/>
      <c r="CF97" s="35"/>
      <c r="CG97" s="12">
        <f t="shared" si="15"/>
        <v>596</v>
      </c>
      <c r="CH97" s="17"/>
    </row>
    <row r="98" spans="1:87" x14ac:dyDescent="0.25">
      <c r="A98">
        <v>8</v>
      </c>
      <c r="B98" t="s">
        <v>69</v>
      </c>
      <c r="C98" s="138"/>
      <c r="D98" s="139"/>
      <c r="E98" s="139"/>
      <c r="F98" s="139"/>
      <c r="G98" s="139"/>
      <c r="H98" s="138"/>
      <c r="I98" s="16"/>
      <c r="M98" s="4"/>
      <c r="N98" s="103">
        <v>6</v>
      </c>
      <c r="O98" s="103">
        <v>84</v>
      </c>
      <c r="P98" s="103"/>
      <c r="Q98" s="97"/>
      <c r="R98" s="139"/>
      <c r="S98" s="139"/>
      <c r="T98" s="139"/>
      <c r="U98" s="140"/>
      <c r="V98" s="16">
        <f t="shared" si="14"/>
        <v>84</v>
      </c>
      <c r="W98" s="123">
        <v>3</v>
      </c>
      <c r="X98" s="126">
        <v>93</v>
      </c>
      <c r="Y98" s="126">
        <v>2</v>
      </c>
      <c r="Z98" s="126">
        <v>95</v>
      </c>
      <c r="AA98" s="126">
        <v>1</v>
      </c>
      <c r="AB98" s="125">
        <v>100</v>
      </c>
      <c r="AC98" s="139"/>
      <c r="AD98" s="139"/>
      <c r="AE98" s="139"/>
      <c r="AF98" s="139"/>
      <c r="AG98" s="139"/>
      <c r="AH98" s="140"/>
      <c r="AI98" s="62">
        <f>X98+Z98+AB98</f>
        <v>288</v>
      </c>
      <c r="AJ98" s="137"/>
      <c r="AK98" s="139"/>
      <c r="AL98" s="139"/>
      <c r="AM98" s="139"/>
      <c r="AN98" s="139"/>
      <c r="AO98" s="139"/>
      <c r="AP98" s="16"/>
      <c r="AQ98" s="134"/>
      <c r="AR98" s="124"/>
      <c r="AS98" s="124"/>
      <c r="AT98" s="124"/>
      <c r="AU98" s="124"/>
      <c r="AV98" s="125"/>
      <c r="AW98" s="96">
        <v>7</v>
      </c>
      <c r="AX98" s="96">
        <v>81</v>
      </c>
      <c r="AY98" s="96">
        <v>6</v>
      </c>
      <c r="AZ98" s="96">
        <v>80</v>
      </c>
      <c r="BA98" s="96"/>
      <c r="BB98" s="97"/>
      <c r="BC98" s="35">
        <f>AX98+AZ98+BB98</f>
        <v>161</v>
      </c>
      <c r="BD98" s="100">
        <v>15</v>
      </c>
      <c r="BE98" s="96">
        <v>62</v>
      </c>
      <c r="BF98" s="96"/>
      <c r="BG98" s="97"/>
      <c r="BH98" s="76">
        <f>BE98+BG98</f>
        <v>62</v>
      </c>
      <c r="BI98" s="123"/>
      <c r="BJ98" s="124"/>
      <c r="BK98" s="124"/>
      <c r="BL98" s="125"/>
      <c r="BM98" s="96"/>
      <c r="BN98" s="96"/>
      <c r="BO98" s="96"/>
      <c r="BP98" s="97"/>
      <c r="BQ98" s="138"/>
      <c r="BR98" s="138"/>
      <c r="BS98" s="138"/>
      <c r="BT98" s="140"/>
      <c r="BU98" s="16"/>
      <c r="BV98" s="124"/>
      <c r="BW98" s="124"/>
      <c r="BX98" s="124"/>
      <c r="BY98" s="125"/>
      <c r="BZ98" s="96"/>
      <c r="CA98" s="96"/>
      <c r="CB98" s="96"/>
      <c r="CC98" s="96"/>
      <c r="CD98" s="96"/>
      <c r="CE98" s="97"/>
      <c r="CF98" s="16"/>
      <c r="CG98" s="12">
        <f t="shared" si="15"/>
        <v>595</v>
      </c>
      <c r="CH98" s="4"/>
    </row>
    <row r="99" spans="1:87" x14ac:dyDescent="0.25">
      <c r="A99">
        <v>9</v>
      </c>
      <c r="B99" t="s">
        <v>210</v>
      </c>
      <c r="C99" s="139"/>
      <c r="D99" s="139"/>
      <c r="E99" s="139"/>
      <c r="F99" s="139"/>
      <c r="G99" s="139"/>
      <c r="H99" s="138"/>
      <c r="I99" s="16"/>
      <c r="M99" s="4"/>
      <c r="N99" s="103">
        <v>8</v>
      </c>
      <c r="O99" s="103">
        <v>78</v>
      </c>
      <c r="P99" s="103"/>
      <c r="Q99" s="97"/>
      <c r="R99" s="139"/>
      <c r="S99" s="139"/>
      <c r="T99" s="139"/>
      <c r="U99" s="140"/>
      <c r="V99" s="16">
        <f t="shared" si="14"/>
        <v>78</v>
      </c>
      <c r="W99" s="123"/>
      <c r="X99" s="126"/>
      <c r="Y99" s="126"/>
      <c r="Z99" s="126"/>
      <c r="AA99" s="126">
        <v>1</v>
      </c>
      <c r="AB99" s="125">
        <v>100</v>
      </c>
      <c r="AC99" s="139"/>
      <c r="AD99" s="139"/>
      <c r="AE99" s="139"/>
      <c r="AF99" s="139"/>
      <c r="AG99" s="139"/>
      <c r="AH99" s="140"/>
      <c r="AI99" s="62">
        <f>X99+Z99+AB99</f>
        <v>100</v>
      </c>
      <c r="AJ99" s="137"/>
      <c r="AK99" s="139"/>
      <c r="AL99" s="139"/>
      <c r="AM99" s="139"/>
      <c r="AN99" s="139"/>
      <c r="AO99" s="139"/>
      <c r="AP99" s="16"/>
      <c r="AQ99" s="123"/>
      <c r="AR99" s="124"/>
      <c r="AS99" s="124"/>
      <c r="AT99" s="124"/>
      <c r="AU99" s="124"/>
      <c r="AV99" s="125"/>
      <c r="AW99" s="96">
        <v>8</v>
      </c>
      <c r="AX99" s="96">
        <v>78</v>
      </c>
      <c r="AY99" s="96">
        <v>6</v>
      </c>
      <c r="AZ99" s="96">
        <v>80</v>
      </c>
      <c r="BA99" s="96">
        <v>3</v>
      </c>
      <c r="BB99" s="97">
        <v>91</v>
      </c>
      <c r="BC99" s="35"/>
      <c r="BD99" s="100"/>
      <c r="BE99" s="96"/>
      <c r="BF99" s="96">
        <v>6</v>
      </c>
      <c r="BG99" s="97">
        <v>81</v>
      </c>
      <c r="BH99" s="76">
        <f>BE99+BG99</f>
        <v>81</v>
      </c>
      <c r="BI99" s="123"/>
      <c r="BJ99" s="124"/>
      <c r="BK99" s="124"/>
      <c r="BL99" s="125"/>
      <c r="BM99" s="96">
        <v>5</v>
      </c>
      <c r="BN99" s="96">
        <v>87</v>
      </c>
      <c r="BO99" s="96">
        <v>1</v>
      </c>
      <c r="BP99" s="97">
        <v>100</v>
      </c>
      <c r="BQ99" s="138"/>
      <c r="BR99" s="138"/>
      <c r="BS99" s="138"/>
      <c r="BT99" s="140"/>
      <c r="BU99" s="16">
        <f>BJ99+BN99+BR99+BL99+BP99+BT99</f>
        <v>187</v>
      </c>
      <c r="BV99" s="123"/>
      <c r="BW99" s="124"/>
      <c r="BX99" s="124"/>
      <c r="BY99" s="125"/>
      <c r="BZ99" s="96">
        <v>15</v>
      </c>
      <c r="CA99" s="96">
        <v>62</v>
      </c>
      <c r="CB99" s="96">
        <v>7</v>
      </c>
      <c r="CC99" s="96">
        <v>77</v>
      </c>
      <c r="CD99" s="96"/>
      <c r="CE99" s="97"/>
      <c r="CF99" s="16">
        <f>BW99+BY99+CA99+CC99+CE99</f>
        <v>139</v>
      </c>
      <c r="CG99" s="12">
        <f t="shared" si="15"/>
        <v>585</v>
      </c>
      <c r="CH99" s="17"/>
    </row>
    <row r="100" spans="1:87" x14ac:dyDescent="0.25">
      <c r="A100">
        <v>10</v>
      </c>
      <c r="B100" s="6" t="s">
        <v>71</v>
      </c>
      <c r="C100" s="139"/>
      <c r="D100" s="139"/>
      <c r="E100" s="139"/>
      <c r="F100" s="139"/>
      <c r="G100" s="139"/>
      <c r="H100" s="140"/>
      <c r="I100" s="16"/>
      <c r="L100">
        <v>6</v>
      </c>
      <c r="M100" s="4">
        <v>80</v>
      </c>
      <c r="N100" s="103"/>
      <c r="O100" s="103"/>
      <c r="P100" s="103"/>
      <c r="Q100" s="97"/>
      <c r="R100" s="139"/>
      <c r="S100" s="139"/>
      <c r="T100" s="139"/>
      <c r="U100" s="140"/>
      <c r="V100" s="16">
        <f t="shared" si="14"/>
        <v>80</v>
      </c>
      <c r="W100" s="124"/>
      <c r="X100" s="126"/>
      <c r="Y100" s="126"/>
      <c r="Z100" s="126"/>
      <c r="AA100" s="126"/>
      <c r="AB100" s="125"/>
      <c r="AC100" s="139"/>
      <c r="AD100" s="139"/>
      <c r="AE100" s="139"/>
      <c r="AF100" s="139"/>
      <c r="AG100" s="139"/>
      <c r="AH100" s="140"/>
      <c r="AI100" s="62"/>
      <c r="AJ100" s="137"/>
      <c r="AK100" s="139"/>
      <c r="AL100" s="139"/>
      <c r="AM100" s="139"/>
      <c r="AN100" s="139"/>
      <c r="AO100" s="139"/>
      <c r="AP100" s="16"/>
      <c r="AQ100" s="123"/>
      <c r="AR100" s="124"/>
      <c r="AS100" s="124">
        <v>7</v>
      </c>
      <c r="AT100" s="124">
        <v>77</v>
      </c>
      <c r="AU100" s="124">
        <v>3</v>
      </c>
      <c r="AV100" s="125">
        <v>91</v>
      </c>
      <c r="AW100" s="96"/>
      <c r="AX100" s="96"/>
      <c r="AY100" s="96"/>
      <c r="AZ100" s="96"/>
      <c r="BA100" s="96"/>
      <c r="BB100" s="97"/>
      <c r="BC100" s="35">
        <f>AR100+AT100+AV100</f>
        <v>168</v>
      </c>
      <c r="BD100" s="100"/>
      <c r="BE100" s="96"/>
      <c r="BF100" s="96"/>
      <c r="BG100" s="97"/>
      <c r="BH100" s="76"/>
      <c r="BI100" s="123">
        <v>9</v>
      </c>
      <c r="BJ100" s="124">
        <v>75</v>
      </c>
      <c r="BK100" s="124">
        <v>4</v>
      </c>
      <c r="BL100" s="125">
        <v>86</v>
      </c>
      <c r="BM100" s="96"/>
      <c r="BN100" s="96"/>
      <c r="BO100" s="96"/>
      <c r="BP100" s="97"/>
      <c r="BQ100" s="138"/>
      <c r="BR100" s="138"/>
      <c r="BS100" s="138"/>
      <c r="BT100" s="140"/>
      <c r="BU100" s="16">
        <f>BJ100+BN100+BR100+BL100+BP100+BT100</f>
        <v>161</v>
      </c>
      <c r="BV100" s="123"/>
      <c r="BW100" s="124"/>
      <c r="BX100" s="124"/>
      <c r="BY100" s="125"/>
      <c r="BZ100" s="96"/>
      <c r="CA100" s="96"/>
      <c r="CB100" s="96"/>
      <c r="CC100" s="96"/>
      <c r="CD100" s="96"/>
      <c r="CE100" s="97"/>
      <c r="CF100" s="35"/>
      <c r="CG100" s="12">
        <f t="shared" si="15"/>
        <v>409</v>
      </c>
      <c r="CH100" s="17"/>
    </row>
    <row r="101" spans="1:87" x14ac:dyDescent="0.25">
      <c r="A101">
        <v>11</v>
      </c>
      <c r="B101" t="s">
        <v>211</v>
      </c>
      <c r="C101" s="139"/>
      <c r="D101" s="139"/>
      <c r="E101" s="139"/>
      <c r="F101" s="139"/>
      <c r="G101" s="139"/>
      <c r="H101" s="140"/>
      <c r="I101" s="35"/>
      <c r="M101" s="4"/>
      <c r="N101" s="103"/>
      <c r="O101" s="103"/>
      <c r="P101" s="103">
        <v>3</v>
      </c>
      <c r="Q101" s="97">
        <v>90</v>
      </c>
      <c r="R101" s="139"/>
      <c r="S101" s="139"/>
      <c r="T101" s="139"/>
      <c r="U101" s="140"/>
      <c r="V101" s="16">
        <f t="shared" si="14"/>
        <v>90</v>
      </c>
      <c r="W101" s="124"/>
      <c r="X101" s="126"/>
      <c r="Y101" s="126"/>
      <c r="Z101" s="126"/>
      <c r="AA101" s="126">
        <v>1</v>
      </c>
      <c r="AB101" s="125">
        <v>100</v>
      </c>
      <c r="AC101" s="139"/>
      <c r="AD101" s="139"/>
      <c r="AE101" s="139"/>
      <c r="AF101" s="139"/>
      <c r="AG101" s="139"/>
      <c r="AH101" s="140"/>
      <c r="AI101" s="62">
        <f>X101+Z101+AB101</f>
        <v>100</v>
      </c>
      <c r="AJ101" s="137"/>
      <c r="AK101" s="139"/>
      <c r="AL101" s="139"/>
      <c r="AM101" s="139"/>
      <c r="AN101" s="139"/>
      <c r="AO101" s="139"/>
      <c r="AP101" s="16"/>
      <c r="AQ101" s="123"/>
      <c r="AR101" s="124"/>
      <c r="AS101" s="124"/>
      <c r="AT101" s="124"/>
      <c r="AU101" s="124"/>
      <c r="AV101" s="125"/>
      <c r="AW101" s="96"/>
      <c r="AX101" s="96"/>
      <c r="AY101" s="96"/>
      <c r="AZ101" s="96"/>
      <c r="BA101" s="96"/>
      <c r="BB101" s="97"/>
      <c r="BC101" s="35"/>
      <c r="BD101" s="100"/>
      <c r="BE101" s="96"/>
      <c r="BF101" s="96"/>
      <c r="BG101" s="97"/>
      <c r="BH101" s="76"/>
      <c r="BI101" s="123"/>
      <c r="BJ101" s="124"/>
      <c r="BK101" s="124"/>
      <c r="BL101" s="125"/>
      <c r="BM101" s="96">
        <v>10</v>
      </c>
      <c r="BN101" s="96">
        <v>72</v>
      </c>
      <c r="BO101" s="96"/>
      <c r="BP101" s="97"/>
      <c r="BQ101" s="138"/>
      <c r="BR101" s="138"/>
      <c r="BS101" s="138"/>
      <c r="BT101" s="140"/>
      <c r="BU101" s="16">
        <f>BJ101+BN101+BR101+BL101+BP101+BT101</f>
        <v>72</v>
      </c>
      <c r="BV101" s="123"/>
      <c r="BW101" s="124"/>
      <c r="BX101" s="124"/>
      <c r="BY101" s="125"/>
      <c r="BZ101" s="96">
        <v>24</v>
      </c>
      <c r="CA101" s="96">
        <v>44</v>
      </c>
      <c r="CB101" s="96"/>
      <c r="CC101" s="96"/>
      <c r="CD101" s="96"/>
      <c r="CE101" s="97"/>
      <c r="CF101" s="16">
        <f>BW101+BY101+CA101+CC101+CE101</f>
        <v>44</v>
      </c>
      <c r="CG101" s="12">
        <f t="shared" si="15"/>
        <v>306</v>
      </c>
      <c r="CH101" s="17"/>
    </row>
    <row r="102" spans="1:87" x14ac:dyDescent="0.25">
      <c r="A102">
        <v>12</v>
      </c>
      <c r="B102" s="6" t="s">
        <v>36</v>
      </c>
      <c r="C102" s="139"/>
      <c r="D102" s="139"/>
      <c r="E102" s="139"/>
      <c r="F102" s="139"/>
      <c r="G102" s="139"/>
      <c r="H102" s="140"/>
      <c r="I102" s="35"/>
      <c r="L102">
        <v>7</v>
      </c>
      <c r="M102" s="4">
        <v>77</v>
      </c>
      <c r="N102" s="103"/>
      <c r="O102" s="103"/>
      <c r="P102" s="103"/>
      <c r="Q102" s="97"/>
      <c r="R102" s="139"/>
      <c r="S102" s="139"/>
      <c r="T102" s="139"/>
      <c r="U102" s="140"/>
      <c r="V102" s="16">
        <f t="shared" si="14"/>
        <v>77</v>
      </c>
      <c r="W102" s="124"/>
      <c r="X102" s="126"/>
      <c r="Y102" s="126"/>
      <c r="Z102" s="126"/>
      <c r="AA102" s="126"/>
      <c r="AB102" s="125"/>
      <c r="AC102" s="139"/>
      <c r="AD102" s="139"/>
      <c r="AE102" s="139"/>
      <c r="AF102" s="139"/>
      <c r="AG102" s="139"/>
      <c r="AH102" s="140"/>
      <c r="AI102" s="62"/>
      <c r="AJ102" s="137"/>
      <c r="AK102" s="139"/>
      <c r="AL102" s="139"/>
      <c r="AM102" s="139"/>
      <c r="AN102" s="139"/>
      <c r="AO102" s="139"/>
      <c r="AP102" s="16"/>
      <c r="AQ102" s="123">
        <v>23</v>
      </c>
      <c r="AR102" s="124">
        <v>46</v>
      </c>
      <c r="AS102" s="124">
        <v>3</v>
      </c>
      <c r="AT102" s="124">
        <v>90</v>
      </c>
      <c r="AU102" s="124">
        <v>3</v>
      </c>
      <c r="AV102" s="125">
        <v>91</v>
      </c>
      <c r="AW102" s="96"/>
      <c r="AX102" s="96"/>
      <c r="AY102" s="96"/>
      <c r="AZ102" s="96"/>
      <c r="BA102" s="96"/>
      <c r="BB102" s="97"/>
      <c r="BC102" s="35">
        <f>AR102+AT102+AV102</f>
        <v>227</v>
      </c>
      <c r="BD102" s="100"/>
      <c r="BE102" s="96"/>
      <c r="BF102" s="96"/>
      <c r="BG102" s="97"/>
      <c r="BH102" s="76"/>
      <c r="BI102" s="124"/>
      <c r="BJ102" s="124"/>
      <c r="BK102" s="124"/>
      <c r="BL102" s="125"/>
      <c r="BM102" s="96"/>
      <c r="BN102" s="96"/>
      <c r="BO102" s="96"/>
      <c r="BP102" s="97"/>
      <c r="BQ102" s="138"/>
      <c r="BR102" s="138"/>
      <c r="BS102" s="138"/>
      <c r="BT102" s="140"/>
      <c r="BU102" s="32"/>
      <c r="BV102" s="123"/>
      <c r="BW102" s="124"/>
      <c r="BX102" s="124"/>
      <c r="BY102" s="125"/>
      <c r="BZ102" s="96"/>
      <c r="CA102" s="96"/>
      <c r="CB102" s="96"/>
      <c r="CC102" s="96"/>
      <c r="CD102" s="96"/>
      <c r="CE102" s="97"/>
      <c r="CF102" s="16"/>
      <c r="CG102" s="12">
        <f t="shared" si="15"/>
        <v>304</v>
      </c>
      <c r="CH102" s="17"/>
    </row>
    <row r="103" spans="1:87" x14ac:dyDescent="0.25">
      <c r="A103">
        <v>13</v>
      </c>
      <c r="B103" t="s">
        <v>92</v>
      </c>
      <c r="C103" s="139"/>
      <c r="D103" s="139"/>
      <c r="E103" s="139"/>
      <c r="F103" s="139"/>
      <c r="G103" s="139"/>
      <c r="H103" s="140"/>
      <c r="I103" s="35"/>
      <c r="J103">
        <v>16</v>
      </c>
      <c r="K103">
        <v>60</v>
      </c>
      <c r="M103" s="4"/>
      <c r="N103" s="103"/>
      <c r="O103" s="103"/>
      <c r="P103" s="103"/>
      <c r="Q103" s="97"/>
      <c r="R103" s="139"/>
      <c r="S103" s="139"/>
      <c r="T103" s="139"/>
      <c r="U103" s="140"/>
      <c r="V103" s="16">
        <f t="shared" si="14"/>
        <v>60</v>
      </c>
      <c r="W103" s="124"/>
      <c r="X103" s="126"/>
      <c r="Y103" s="126"/>
      <c r="Z103" s="126"/>
      <c r="AA103" s="126"/>
      <c r="AB103" s="125"/>
      <c r="AC103" s="139"/>
      <c r="AD103" s="139"/>
      <c r="AE103" s="139"/>
      <c r="AF103" s="139"/>
      <c r="AG103" s="139"/>
      <c r="AH103" s="140"/>
      <c r="AI103" s="62"/>
      <c r="AJ103" s="137"/>
      <c r="AK103" s="139"/>
      <c r="AL103" s="139"/>
      <c r="AM103" s="139"/>
      <c r="AN103" s="139"/>
      <c r="AO103" s="139"/>
      <c r="AP103" s="16"/>
      <c r="AQ103" s="123">
        <v>22</v>
      </c>
      <c r="AR103" s="124">
        <v>48</v>
      </c>
      <c r="AS103" s="124">
        <v>11</v>
      </c>
      <c r="AT103" s="124">
        <v>68</v>
      </c>
      <c r="AU103" s="124"/>
      <c r="AV103" s="125"/>
      <c r="AW103" s="96"/>
      <c r="AX103" s="96"/>
      <c r="AY103" s="96"/>
      <c r="AZ103" s="96"/>
      <c r="BA103" s="96"/>
      <c r="BB103" s="97"/>
      <c r="BC103" s="35">
        <f>AR103+AT103+AV103</f>
        <v>116</v>
      </c>
      <c r="BD103" s="100"/>
      <c r="BE103" s="96"/>
      <c r="BF103" s="96"/>
      <c r="BG103" s="97"/>
      <c r="BH103" s="76"/>
      <c r="BI103" s="124">
        <v>10</v>
      </c>
      <c r="BJ103" s="124">
        <v>72</v>
      </c>
      <c r="BK103" s="124"/>
      <c r="BL103" s="125"/>
      <c r="BM103" s="96"/>
      <c r="BN103" s="96"/>
      <c r="BO103" s="96"/>
      <c r="BP103" s="97"/>
      <c r="BQ103" s="138"/>
      <c r="BR103" s="138"/>
      <c r="BS103" s="138"/>
      <c r="BT103" s="140"/>
      <c r="BU103" s="16">
        <f>BJ103+BN103+BR103+BL103+BP103+BT103</f>
        <v>72</v>
      </c>
      <c r="BV103" s="123">
        <v>23</v>
      </c>
      <c r="BW103" s="124">
        <v>48</v>
      </c>
      <c r="BX103" s="124"/>
      <c r="BY103" s="125"/>
      <c r="BZ103" s="96"/>
      <c r="CA103" s="96"/>
      <c r="CB103" s="96"/>
      <c r="CC103" s="96"/>
      <c r="CD103" s="96"/>
      <c r="CE103" s="97"/>
      <c r="CF103" s="16">
        <f>BW103+BY103+CA103+CC103+CE103</f>
        <v>48</v>
      </c>
      <c r="CG103" s="12">
        <f t="shared" si="15"/>
        <v>296</v>
      </c>
      <c r="CH103" s="17"/>
    </row>
    <row r="104" spans="1:87" x14ac:dyDescent="0.25">
      <c r="A104">
        <v>14</v>
      </c>
      <c r="B104" s="14" t="s">
        <v>128</v>
      </c>
      <c r="C104" s="139"/>
      <c r="D104" s="139"/>
      <c r="E104" s="139"/>
      <c r="F104" s="139"/>
      <c r="G104" s="139"/>
      <c r="H104" s="140"/>
      <c r="I104" s="35"/>
      <c r="M104" s="4"/>
      <c r="N104" s="103"/>
      <c r="O104" s="103"/>
      <c r="P104" s="103"/>
      <c r="Q104" s="97"/>
      <c r="R104" s="139"/>
      <c r="S104" s="139"/>
      <c r="T104" s="139"/>
      <c r="U104" s="140"/>
      <c r="V104" s="16"/>
      <c r="W104" s="124"/>
      <c r="X104" s="126"/>
      <c r="Y104" s="126"/>
      <c r="Z104" s="126"/>
      <c r="AA104" s="126"/>
      <c r="AB104" s="125"/>
      <c r="AC104" s="139"/>
      <c r="AD104" s="139"/>
      <c r="AE104" s="139"/>
      <c r="AF104" s="139"/>
      <c r="AG104" s="139"/>
      <c r="AH104" s="140"/>
      <c r="AI104" s="62"/>
      <c r="AJ104" s="137"/>
      <c r="AK104" s="139"/>
      <c r="AL104" s="139"/>
      <c r="AM104" s="139"/>
      <c r="AN104" s="139"/>
      <c r="AO104" s="139"/>
      <c r="AP104" s="16"/>
      <c r="AQ104" s="123">
        <v>32</v>
      </c>
      <c r="AR104" s="124">
        <v>28</v>
      </c>
      <c r="AS104" s="124">
        <v>11</v>
      </c>
      <c r="AT104" s="124">
        <v>68</v>
      </c>
      <c r="AU104" s="124"/>
      <c r="AV104" s="125"/>
      <c r="AW104" s="96"/>
      <c r="AX104" s="96"/>
      <c r="AY104" s="96"/>
      <c r="AZ104" s="96"/>
      <c r="BA104" s="96"/>
      <c r="BB104" s="97"/>
      <c r="BC104" s="35">
        <f>AR104+AT104+AV104</f>
        <v>96</v>
      </c>
      <c r="BD104" s="100"/>
      <c r="BE104" s="96"/>
      <c r="BF104" s="96"/>
      <c r="BG104" s="97"/>
      <c r="BH104" s="76"/>
      <c r="BI104" s="124"/>
      <c r="BJ104" s="124"/>
      <c r="BK104" s="124"/>
      <c r="BL104" s="125"/>
      <c r="BM104" s="96"/>
      <c r="BN104" s="96"/>
      <c r="BO104" s="96"/>
      <c r="BP104" s="97"/>
      <c r="BQ104" s="138"/>
      <c r="BR104" s="138"/>
      <c r="BS104" s="138"/>
      <c r="BT104" s="140"/>
      <c r="BU104" s="16"/>
      <c r="BV104" s="123"/>
      <c r="BW104" s="124"/>
      <c r="BX104" s="124"/>
      <c r="BY104" s="125"/>
      <c r="BZ104" s="96"/>
      <c r="CA104" s="96"/>
      <c r="CB104" s="96"/>
      <c r="CC104" s="96"/>
      <c r="CD104" s="96"/>
      <c r="CE104" s="97"/>
      <c r="CF104" s="16"/>
      <c r="CG104" s="12">
        <f t="shared" si="15"/>
        <v>96</v>
      </c>
      <c r="CH104" s="17"/>
    </row>
    <row r="105" spans="1:87" x14ac:dyDescent="0.25">
      <c r="A105">
        <v>15</v>
      </c>
      <c r="B105" t="s">
        <v>96</v>
      </c>
      <c r="C105" s="139"/>
      <c r="D105" s="139"/>
      <c r="E105" s="139"/>
      <c r="F105" s="139"/>
      <c r="G105" s="139"/>
      <c r="H105" s="140"/>
      <c r="I105" s="35"/>
      <c r="J105">
        <v>5</v>
      </c>
      <c r="K105">
        <v>87</v>
      </c>
      <c r="M105" s="4"/>
      <c r="N105" s="103"/>
      <c r="O105" s="103"/>
      <c r="P105" s="103"/>
      <c r="Q105" s="97"/>
      <c r="R105" s="139"/>
      <c r="S105" s="139"/>
      <c r="T105" s="139"/>
      <c r="U105" s="140"/>
      <c r="V105" s="16">
        <f>K105+M105+O105+Q105+S105+U105</f>
        <v>87</v>
      </c>
      <c r="W105" s="124"/>
      <c r="X105" s="126"/>
      <c r="Y105" s="126"/>
      <c r="Z105" s="126"/>
      <c r="AA105" s="126"/>
      <c r="AB105" s="125"/>
      <c r="AC105" s="139"/>
      <c r="AD105" s="139"/>
      <c r="AE105" s="139"/>
      <c r="AF105" s="139"/>
      <c r="AG105" s="139"/>
      <c r="AH105" s="140"/>
      <c r="AI105" s="62"/>
      <c r="AJ105" s="137"/>
      <c r="AK105" s="139"/>
      <c r="AL105" s="139"/>
      <c r="AM105" s="139"/>
      <c r="AN105" s="139"/>
      <c r="AO105" s="139"/>
      <c r="AP105" s="16"/>
      <c r="AQ105" s="123"/>
      <c r="AR105" s="124"/>
      <c r="AS105" s="124"/>
      <c r="AT105" s="124"/>
      <c r="AU105" s="124"/>
      <c r="AV105" s="125"/>
      <c r="AW105" s="96"/>
      <c r="AX105" s="96"/>
      <c r="AY105" s="96"/>
      <c r="AZ105" s="96"/>
      <c r="BA105" s="96"/>
      <c r="BB105" s="97"/>
      <c r="BC105" s="35"/>
      <c r="BD105" s="100"/>
      <c r="BE105" s="96"/>
      <c r="BF105" s="96"/>
      <c r="BG105" s="97"/>
      <c r="BH105" s="76"/>
      <c r="BI105" s="124"/>
      <c r="BJ105" s="124"/>
      <c r="BK105" s="124"/>
      <c r="BL105" s="125"/>
      <c r="BM105" s="96"/>
      <c r="BN105" s="96"/>
      <c r="BO105" s="96"/>
      <c r="BP105" s="97"/>
      <c r="BQ105" s="138"/>
      <c r="BR105" s="138"/>
      <c r="BS105" s="138"/>
      <c r="BT105" s="140"/>
      <c r="BU105" s="16"/>
      <c r="BV105" s="123"/>
      <c r="BW105" s="124"/>
      <c r="BX105" s="124"/>
      <c r="BY105" s="125"/>
      <c r="BZ105" s="96"/>
      <c r="CA105" s="96"/>
      <c r="CB105" s="96"/>
      <c r="CC105" s="96"/>
      <c r="CD105" s="96"/>
      <c r="CE105" s="97"/>
      <c r="CF105" s="16"/>
      <c r="CG105" s="12">
        <f t="shared" si="15"/>
        <v>87</v>
      </c>
      <c r="CH105" s="17"/>
    </row>
    <row r="106" spans="1:87" x14ac:dyDescent="0.25">
      <c r="A106">
        <v>16</v>
      </c>
      <c r="B106" t="s">
        <v>127</v>
      </c>
      <c r="C106" s="139"/>
      <c r="D106" s="139"/>
      <c r="E106" s="139"/>
      <c r="F106" s="139"/>
      <c r="G106" s="139"/>
      <c r="H106" s="140"/>
      <c r="I106" s="35"/>
      <c r="M106" s="4"/>
      <c r="N106" s="103"/>
      <c r="O106" s="103"/>
      <c r="P106" s="103"/>
      <c r="Q106" s="97"/>
      <c r="R106" s="139"/>
      <c r="S106" s="139"/>
      <c r="T106" s="139"/>
      <c r="U106" s="140"/>
      <c r="V106" s="34"/>
      <c r="W106" s="124"/>
      <c r="X106" s="126"/>
      <c r="Y106" s="126"/>
      <c r="Z106" s="126"/>
      <c r="AA106" s="126"/>
      <c r="AB106" s="125"/>
      <c r="AC106" s="139"/>
      <c r="AD106" s="139"/>
      <c r="AE106" s="139"/>
      <c r="AF106" s="139"/>
      <c r="AG106" s="139"/>
      <c r="AH106" s="140"/>
      <c r="AI106" s="62"/>
      <c r="AJ106" s="137"/>
      <c r="AK106" s="139"/>
      <c r="AL106" s="139"/>
      <c r="AM106" s="139"/>
      <c r="AN106" s="139"/>
      <c r="AO106" s="139"/>
      <c r="AP106" s="34"/>
      <c r="AQ106" s="129">
        <v>31</v>
      </c>
      <c r="AR106" s="128">
        <v>30</v>
      </c>
      <c r="AS106" s="128"/>
      <c r="AT106" s="128"/>
      <c r="AU106" s="128"/>
      <c r="AV106" s="127"/>
      <c r="AW106" s="98"/>
      <c r="AX106" s="98"/>
      <c r="AY106" s="98"/>
      <c r="AZ106" s="98"/>
      <c r="BA106" s="98"/>
      <c r="BB106" s="99"/>
      <c r="BC106" s="65">
        <f>AR106+AT106+AV106</f>
        <v>30</v>
      </c>
      <c r="BD106" s="101"/>
      <c r="BE106" s="98"/>
      <c r="BF106" s="98"/>
      <c r="BG106" s="99"/>
      <c r="BH106" s="74"/>
      <c r="BI106" s="128"/>
      <c r="BJ106" s="128"/>
      <c r="BK106" s="128"/>
      <c r="BL106" s="127"/>
      <c r="BM106" s="98"/>
      <c r="BN106" s="98"/>
      <c r="BO106" s="98"/>
      <c r="BP106" s="99"/>
      <c r="BQ106" s="151"/>
      <c r="BR106" s="151"/>
      <c r="BS106" s="151"/>
      <c r="BT106" s="150"/>
      <c r="BU106" s="32"/>
      <c r="BV106" s="129"/>
      <c r="BW106" s="128"/>
      <c r="BX106" s="128"/>
      <c r="BY106" s="127"/>
      <c r="BZ106" s="98"/>
      <c r="CA106" s="98"/>
      <c r="CB106" s="98"/>
      <c r="CC106" s="98"/>
      <c r="CD106" s="98"/>
      <c r="CE106" s="99"/>
      <c r="CF106" s="35"/>
      <c r="CG106" s="12">
        <f t="shared" ref="CG106" si="16">I106+V106+AI106+AP106+BC106+BH106+BU106+CF106</f>
        <v>30</v>
      </c>
      <c r="CH106" s="17"/>
    </row>
    <row r="107" spans="1:87" x14ac:dyDescent="0.25">
      <c r="A107" s="24"/>
      <c r="B107" s="25" t="s">
        <v>20</v>
      </c>
      <c r="C107" s="23"/>
      <c r="D107" s="24"/>
      <c r="E107" s="24"/>
      <c r="F107" s="24"/>
      <c r="G107" s="24"/>
      <c r="H107" s="24"/>
      <c r="I107" s="26"/>
      <c r="J107" s="23"/>
      <c r="K107" s="24">
        <f>SUM(K91:K100)</f>
        <v>225</v>
      </c>
      <c r="L107" s="24"/>
      <c r="M107" s="25">
        <f>SUM(M91:M100)</f>
        <v>237</v>
      </c>
      <c r="N107" s="24"/>
      <c r="O107" s="24">
        <f>SUM(O91:O106)</f>
        <v>498</v>
      </c>
      <c r="P107" s="24"/>
      <c r="Q107" s="25">
        <f>SUM(Q91:Q106)</f>
        <v>570</v>
      </c>
      <c r="R107" s="24"/>
      <c r="S107" s="24"/>
      <c r="T107" s="24"/>
      <c r="U107" s="25"/>
      <c r="V107" s="28">
        <f t="shared" ref="V107" si="17">K107+M107+O107+Q107+S107+U107</f>
        <v>1530</v>
      </c>
      <c r="W107" s="23"/>
      <c r="X107" s="24">
        <f>SUM(X91:X106)</f>
        <v>525</v>
      </c>
      <c r="Y107" s="24"/>
      <c r="Z107" s="24">
        <f>SUM(Z91:Z100)</f>
        <v>560</v>
      </c>
      <c r="AA107" s="24"/>
      <c r="AB107" s="25">
        <f>SUM(AB91:AB106)</f>
        <v>400</v>
      </c>
      <c r="AC107" s="24"/>
      <c r="AD107" s="24"/>
      <c r="AE107" s="24"/>
      <c r="AF107" s="24"/>
      <c r="AG107" s="24"/>
      <c r="AH107" s="25"/>
      <c r="AI107" s="28">
        <f>X107+Z107+AB107</f>
        <v>1485</v>
      </c>
      <c r="AJ107" s="24"/>
      <c r="AK107" s="24"/>
      <c r="AL107" s="24"/>
      <c r="AM107" s="24"/>
      <c r="AN107" s="24"/>
      <c r="AO107" s="24"/>
      <c r="AP107" s="39"/>
      <c r="AQ107" s="30"/>
      <c r="AR107" s="30">
        <f>SUM(AR91:AR106)</f>
        <v>284</v>
      </c>
      <c r="AS107" s="30"/>
      <c r="AT107" s="30">
        <f>SUM(AT91:AT106)</f>
        <v>470</v>
      </c>
      <c r="AU107" s="30"/>
      <c r="AV107" s="29">
        <f>SUM(AV91:AV106)</f>
        <v>364</v>
      </c>
      <c r="AW107" s="30"/>
      <c r="AX107" s="30">
        <f>SUM(AX96:AX106)</f>
        <v>243</v>
      </c>
      <c r="AY107" s="30"/>
      <c r="AZ107" s="30">
        <f>SUM(AZ91:AZ106)</f>
        <v>530</v>
      </c>
      <c r="BA107" s="30"/>
      <c r="BB107" s="29">
        <f>SUM(BB91:BB106)</f>
        <v>364</v>
      </c>
      <c r="BC107" s="31">
        <f>AR107+AT107+AV107+AX107+AZ107+BB107</f>
        <v>2255</v>
      </c>
      <c r="BD107" s="30"/>
      <c r="BE107" s="30">
        <f>SUM(BE91:BE106)</f>
        <v>444</v>
      </c>
      <c r="BF107" s="30"/>
      <c r="BG107" s="29">
        <f>SUM(BG91:BG106)</f>
        <v>324</v>
      </c>
      <c r="BH107" s="39">
        <f>BE107+BG107</f>
        <v>768</v>
      </c>
      <c r="BI107" s="30"/>
      <c r="BJ107" s="30">
        <f>SUM(BJ91:BJ106)</f>
        <v>147</v>
      </c>
      <c r="BK107" s="30"/>
      <c r="BL107" s="25">
        <f>SUM(BL91:BL106)</f>
        <v>172</v>
      </c>
      <c r="BM107" s="30"/>
      <c r="BN107" s="30">
        <f>SUM(BN91:BN106)</f>
        <v>499</v>
      </c>
      <c r="BO107" s="30"/>
      <c r="BP107" s="25">
        <f>SUM(BP91:BP106)</f>
        <v>372</v>
      </c>
      <c r="BQ107" s="30"/>
      <c r="BR107" s="30"/>
      <c r="BS107" s="30"/>
      <c r="BT107" s="25"/>
      <c r="BU107" s="89">
        <f>BJ107+BL107+BN107+BP107+BR107+BT107</f>
        <v>1190</v>
      </c>
      <c r="BV107" s="30"/>
      <c r="BW107" s="30">
        <f>SUM(BW91:BW106)</f>
        <v>48</v>
      </c>
      <c r="BX107" s="30"/>
      <c r="BY107" s="29">
        <f>SUM(BY91:BY106)</f>
        <v>0</v>
      </c>
      <c r="BZ107" s="30"/>
      <c r="CA107" s="30">
        <f>SUM(CA91:CA106)</f>
        <v>453</v>
      </c>
      <c r="CB107" s="30"/>
      <c r="CC107" s="30">
        <f>SUM(CC91:CC106)</f>
        <v>320</v>
      </c>
      <c r="CD107" s="30"/>
      <c r="CE107" s="29"/>
      <c r="CF107" s="28">
        <f>BW107+BY107+CA107+CC107+CE107</f>
        <v>821</v>
      </c>
      <c r="CG107" s="37">
        <f>I107+V107+AI107+AP107+BC107+BH107+BU107+CF107</f>
        <v>8049</v>
      </c>
      <c r="CH107" s="38">
        <v>4</v>
      </c>
    </row>
    <row r="108" spans="1:87" x14ac:dyDescent="0.25">
      <c r="A108" s="215" t="s">
        <v>38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8"/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8"/>
      <c r="BH108" s="208"/>
      <c r="BI108" s="208"/>
      <c r="BJ108" s="208"/>
      <c r="BK108" s="208"/>
      <c r="BL108" s="208"/>
      <c r="BM108" s="208"/>
      <c r="BN108" s="208"/>
      <c r="BO108" s="208"/>
      <c r="BP108" s="208"/>
      <c r="BQ108" s="208"/>
      <c r="BR108" s="208"/>
      <c r="BS108" s="208"/>
      <c r="BT108" s="208"/>
      <c r="BU108" s="208"/>
      <c r="BV108" s="208"/>
      <c r="BW108" s="208"/>
      <c r="BX108" s="208"/>
      <c r="BY108" s="208"/>
      <c r="BZ108" s="208"/>
      <c r="CA108" s="208"/>
      <c r="CB108" s="208"/>
      <c r="CC108" s="208"/>
      <c r="CD108" s="208"/>
      <c r="CE108" s="208"/>
      <c r="CF108" s="208"/>
      <c r="CG108" s="208"/>
      <c r="CH108" s="79"/>
    </row>
    <row r="109" spans="1:87" x14ac:dyDescent="0.25">
      <c r="A109">
        <v>1</v>
      </c>
      <c r="B109" s="4" t="s">
        <v>77</v>
      </c>
      <c r="C109" s="137"/>
      <c r="D109" s="139"/>
      <c r="E109" s="139"/>
      <c r="F109" s="139"/>
      <c r="G109" s="139"/>
      <c r="H109" s="139"/>
      <c r="I109" s="60"/>
      <c r="J109" s="3"/>
      <c r="M109" s="2"/>
      <c r="N109" s="103">
        <v>6</v>
      </c>
      <c r="O109" s="103">
        <v>84</v>
      </c>
      <c r="P109" s="103">
        <v>3</v>
      </c>
      <c r="Q109" s="95">
        <v>90</v>
      </c>
      <c r="R109" s="139"/>
      <c r="S109" s="139"/>
      <c r="T109" s="139"/>
      <c r="U109" s="139"/>
      <c r="V109" s="9">
        <f>K109+M109+O109+Q109+S109+U109</f>
        <v>174</v>
      </c>
      <c r="W109" s="126">
        <v>8</v>
      </c>
      <c r="X109" s="126">
        <v>78</v>
      </c>
      <c r="Y109" s="126">
        <v>6</v>
      </c>
      <c r="Z109" s="126">
        <v>80</v>
      </c>
      <c r="AA109" s="126">
        <v>4</v>
      </c>
      <c r="AB109" s="125">
        <v>87</v>
      </c>
      <c r="AC109" s="139"/>
      <c r="AD109" s="139"/>
      <c r="AE109" s="139"/>
      <c r="AF109" s="139"/>
      <c r="AG109" s="139"/>
      <c r="AH109" s="140"/>
      <c r="AI109" s="62">
        <f>X109+Z109+AB109</f>
        <v>245</v>
      </c>
      <c r="AJ109" s="139"/>
      <c r="AK109" s="139"/>
      <c r="AL109" s="139"/>
      <c r="AM109" s="139"/>
      <c r="AN109" s="139"/>
      <c r="AO109" s="140"/>
      <c r="AP109" s="59"/>
      <c r="AQ109" s="124">
        <v>12</v>
      </c>
      <c r="AR109" s="124">
        <v>68</v>
      </c>
      <c r="AS109" s="124">
        <v>4</v>
      </c>
      <c r="AT109" s="124">
        <v>86</v>
      </c>
      <c r="AU109" s="124"/>
      <c r="AV109" s="125"/>
      <c r="AW109" s="96"/>
      <c r="AX109" s="96"/>
      <c r="AY109" s="96"/>
      <c r="AZ109" s="96"/>
      <c r="BA109" s="96"/>
      <c r="BB109" s="97"/>
      <c r="BC109" s="10">
        <f t="shared" ref="BC109:BC114" si="18">AR109+AT109+AV109</f>
        <v>154</v>
      </c>
      <c r="BD109" s="96">
        <v>12</v>
      </c>
      <c r="BE109" s="96">
        <v>68</v>
      </c>
      <c r="BF109" s="96"/>
      <c r="BG109" s="97"/>
      <c r="BH109" s="76">
        <f>BE109+BG109</f>
        <v>68</v>
      </c>
      <c r="BI109" s="124"/>
      <c r="BJ109" s="124"/>
      <c r="BK109" s="124"/>
      <c r="BL109" s="122"/>
      <c r="BM109" s="96">
        <v>7</v>
      </c>
      <c r="BN109" s="96">
        <v>81</v>
      </c>
      <c r="BO109" s="96">
        <v>3</v>
      </c>
      <c r="BP109" s="95">
        <v>90</v>
      </c>
      <c r="BQ109" s="138"/>
      <c r="BR109" s="146"/>
      <c r="BS109" s="146"/>
      <c r="BT109" s="140"/>
      <c r="BU109" s="9">
        <f>BJ109+BN109+BR109+BL109+BP109+BT109</f>
        <v>171</v>
      </c>
      <c r="BV109" s="124"/>
      <c r="BW109" s="124"/>
      <c r="BX109" s="124"/>
      <c r="BY109" s="122"/>
      <c r="BZ109" s="96">
        <v>11</v>
      </c>
      <c r="CA109" s="96">
        <v>70</v>
      </c>
      <c r="CB109" s="96">
        <v>6</v>
      </c>
      <c r="CC109" s="96">
        <v>80</v>
      </c>
      <c r="CD109" s="96"/>
      <c r="CE109" s="97"/>
      <c r="CF109" s="10">
        <f t="shared" ref="CF109:CF114" si="19">BW109+BY109+CA109+CC109+CE109</f>
        <v>150</v>
      </c>
      <c r="CG109" s="12">
        <f t="shared" ref="CG109:CG125" si="20">I109+V109+AI109+AP109+BC109+BH109+BU109+CF109</f>
        <v>962</v>
      </c>
      <c r="CH109" s="17"/>
      <c r="CI109" s="70"/>
    </row>
    <row r="110" spans="1:87" x14ac:dyDescent="0.25">
      <c r="A110">
        <v>2</v>
      </c>
      <c r="B110" s="4" t="s">
        <v>212</v>
      </c>
      <c r="C110" s="137"/>
      <c r="D110" s="139"/>
      <c r="E110" s="139"/>
      <c r="F110" s="139"/>
      <c r="G110" s="139"/>
      <c r="H110" s="138"/>
      <c r="I110" s="60"/>
      <c r="J110" s="3"/>
      <c r="M110" s="4"/>
      <c r="N110" s="103">
        <v>5</v>
      </c>
      <c r="O110" s="103">
        <v>87</v>
      </c>
      <c r="P110" s="103">
        <v>3</v>
      </c>
      <c r="Q110" s="97">
        <v>90</v>
      </c>
      <c r="R110" s="139"/>
      <c r="S110" s="139"/>
      <c r="T110" s="139"/>
      <c r="U110" s="138"/>
      <c r="V110" s="16">
        <f>K110+M110+O110+Q110+S110+U110</f>
        <v>177</v>
      </c>
      <c r="W110" s="126">
        <v>19</v>
      </c>
      <c r="X110" s="126">
        <v>54</v>
      </c>
      <c r="Y110" s="126">
        <v>9</v>
      </c>
      <c r="Z110" s="126">
        <v>72</v>
      </c>
      <c r="AA110" s="126">
        <v>4</v>
      </c>
      <c r="AB110" s="125">
        <v>87</v>
      </c>
      <c r="AC110" s="139"/>
      <c r="AD110" s="139"/>
      <c r="AE110" s="139"/>
      <c r="AF110" s="139"/>
      <c r="AG110" s="139"/>
      <c r="AH110" s="140"/>
      <c r="AI110" s="62">
        <f>X110+Z110+AB110</f>
        <v>213</v>
      </c>
      <c r="AJ110" s="139"/>
      <c r="AK110" s="139"/>
      <c r="AL110" s="139"/>
      <c r="AM110" s="139"/>
      <c r="AN110" s="139"/>
      <c r="AO110" s="140"/>
      <c r="AP110" s="60"/>
      <c r="AQ110" s="124">
        <v>9</v>
      </c>
      <c r="AR110" s="124">
        <v>75</v>
      </c>
      <c r="AS110" s="124">
        <v>4</v>
      </c>
      <c r="AT110" s="124">
        <v>86</v>
      </c>
      <c r="AU110" s="124"/>
      <c r="AV110" s="125"/>
      <c r="AW110" s="96"/>
      <c r="AX110" s="96"/>
      <c r="AY110" s="96"/>
      <c r="AZ110" s="96"/>
      <c r="BA110" s="96"/>
      <c r="BB110" s="97"/>
      <c r="BC110" s="16">
        <f t="shared" si="18"/>
        <v>161</v>
      </c>
      <c r="BD110" s="96">
        <v>19</v>
      </c>
      <c r="BE110" s="96">
        <v>54</v>
      </c>
      <c r="BF110" s="96"/>
      <c r="BG110" s="97"/>
      <c r="BH110" s="76">
        <f>BE110+BG110</f>
        <v>54</v>
      </c>
      <c r="BI110" s="124"/>
      <c r="BJ110" s="124"/>
      <c r="BK110" s="124"/>
      <c r="BL110" s="125"/>
      <c r="BM110" s="96">
        <v>3</v>
      </c>
      <c r="BN110" s="96">
        <v>93</v>
      </c>
      <c r="BO110" s="96">
        <v>3</v>
      </c>
      <c r="BP110" s="97">
        <v>90</v>
      </c>
      <c r="BQ110" s="138"/>
      <c r="BR110" s="138"/>
      <c r="BS110" s="138"/>
      <c r="BT110" s="140"/>
      <c r="BU110" s="16">
        <f>BJ110+BN110+BR110+BL110+BP110+BT110</f>
        <v>183</v>
      </c>
      <c r="BV110" s="124"/>
      <c r="BW110" s="124"/>
      <c r="BX110" s="124"/>
      <c r="BY110" s="125"/>
      <c r="BZ110" s="96">
        <v>7</v>
      </c>
      <c r="CA110" s="96">
        <v>81</v>
      </c>
      <c r="CB110" s="96">
        <v>6</v>
      </c>
      <c r="CC110" s="96">
        <v>80</v>
      </c>
      <c r="CD110" s="96"/>
      <c r="CE110" s="97"/>
      <c r="CF110" s="16">
        <f t="shared" si="19"/>
        <v>161</v>
      </c>
      <c r="CG110" s="12">
        <f t="shared" si="20"/>
        <v>949</v>
      </c>
      <c r="CH110" s="17"/>
      <c r="CI110" s="70"/>
    </row>
    <row r="111" spans="1:87" x14ac:dyDescent="0.25">
      <c r="A111">
        <v>3</v>
      </c>
      <c r="B111" s="4" t="s">
        <v>74</v>
      </c>
      <c r="C111" s="137"/>
      <c r="D111" s="139"/>
      <c r="E111" s="139"/>
      <c r="F111" s="139"/>
      <c r="G111" s="139"/>
      <c r="H111" s="139"/>
      <c r="I111" s="60"/>
      <c r="J111" s="3"/>
      <c r="M111" s="4"/>
      <c r="N111" s="103">
        <v>3</v>
      </c>
      <c r="O111" s="103">
        <v>93</v>
      </c>
      <c r="P111" s="103"/>
      <c r="Q111" s="97"/>
      <c r="R111" s="139"/>
      <c r="S111" s="139"/>
      <c r="T111" s="139"/>
      <c r="U111" s="139"/>
      <c r="V111" s="16">
        <f>K111+M111+O111+Q111+S111+U111</f>
        <v>93</v>
      </c>
      <c r="W111" s="126">
        <v>7</v>
      </c>
      <c r="X111" s="126">
        <v>81</v>
      </c>
      <c r="Y111" s="126">
        <v>8</v>
      </c>
      <c r="Z111" s="126">
        <v>74</v>
      </c>
      <c r="AA111" s="126"/>
      <c r="AB111" s="125"/>
      <c r="AC111" s="139"/>
      <c r="AD111" s="139"/>
      <c r="AE111" s="139"/>
      <c r="AF111" s="139"/>
      <c r="AG111" s="139"/>
      <c r="AH111" s="140"/>
      <c r="AI111" s="62">
        <f>X111+Z111+AB111</f>
        <v>155</v>
      </c>
      <c r="AJ111" s="139"/>
      <c r="AK111" s="139"/>
      <c r="AL111" s="139"/>
      <c r="AM111" s="139"/>
      <c r="AN111" s="139"/>
      <c r="AO111" s="140"/>
      <c r="AP111" s="60"/>
      <c r="AQ111" s="124">
        <v>1</v>
      </c>
      <c r="AR111" s="124">
        <v>100</v>
      </c>
      <c r="AS111" s="124">
        <v>2</v>
      </c>
      <c r="AT111" s="124">
        <v>95</v>
      </c>
      <c r="AU111" s="124">
        <v>3</v>
      </c>
      <c r="AV111" s="125">
        <v>91</v>
      </c>
      <c r="AW111" s="96"/>
      <c r="AX111" s="96"/>
      <c r="AY111" s="96"/>
      <c r="AZ111" s="96"/>
      <c r="BA111" s="96"/>
      <c r="BB111" s="97"/>
      <c r="BC111" s="16">
        <f t="shared" si="18"/>
        <v>286</v>
      </c>
      <c r="BD111" s="96">
        <v>10</v>
      </c>
      <c r="BE111" s="96">
        <v>72</v>
      </c>
      <c r="BF111" s="96"/>
      <c r="BG111" s="97"/>
      <c r="BH111" s="76">
        <f>BE111+BG111</f>
        <v>72</v>
      </c>
      <c r="BI111" s="124"/>
      <c r="BJ111" s="124"/>
      <c r="BK111" s="124"/>
      <c r="BL111" s="125"/>
      <c r="BM111" s="96">
        <v>4</v>
      </c>
      <c r="BN111" s="96">
        <v>90</v>
      </c>
      <c r="BO111" s="96">
        <v>3</v>
      </c>
      <c r="BP111" s="97">
        <v>90</v>
      </c>
      <c r="BQ111" s="138"/>
      <c r="BR111" s="138"/>
      <c r="BS111" s="138"/>
      <c r="BT111" s="140"/>
      <c r="BU111" s="16">
        <f>BJ111+BN111+BR111+BL111+BP111+BT111</f>
        <v>180</v>
      </c>
      <c r="BV111" s="124"/>
      <c r="BW111" s="124"/>
      <c r="BX111" s="124"/>
      <c r="BY111" s="125"/>
      <c r="BZ111" s="96">
        <v>7</v>
      </c>
      <c r="CA111" s="96">
        <v>81</v>
      </c>
      <c r="CB111" s="96">
        <v>8</v>
      </c>
      <c r="CC111" s="96">
        <v>74</v>
      </c>
      <c r="CD111" s="96"/>
      <c r="CE111" s="97"/>
      <c r="CF111" s="35">
        <f t="shared" si="19"/>
        <v>155</v>
      </c>
      <c r="CG111" s="12">
        <f t="shared" si="20"/>
        <v>941</v>
      </c>
      <c r="CH111" s="17"/>
      <c r="CI111" s="70"/>
    </row>
    <row r="112" spans="1:87" x14ac:dyDescent="0.25">
      <c r="A112">
        <v>4</v>
      </c>
      <c r="B112" s="4" t="s">
        <v>39</v>
      </c>
      <c r="C112" s="137"/>
      <c r="D112" s="139"/>
      <c r="E112" s="139"/>
      <c r="F112" s="139"/>
      <c r="G112" s="139"/>
      <c r="H112" s="138"/>
      <c r="I112" s="60"/>
      <c r="J112" s="3"/>
      <c r="L112">
        <v>3</v>
      </c>
      <c r="M112" s="4">
        <v>90</v>
      </c>
      <c r="N112" s="103"/>
      <c r="O112" s="103"/>
      <c r="P112" s="103"/>
      <c r="Q112" s="97"/>
      <c r="R112" s="139"/>
      <c r="S112" s="139"/>
      <c r="T112" s="139"/>
      <c r="U112" s="138"/>
      <c r="V112" s="16">
        <f>K112+M112+O112+Q112+S112+U112</f>
        <v>90</v>
      </c>
      <c r="W112" s="126">
        <v>13</v>
      </c>
      <c r="X112" s="126">
        <v>66</v>
      </c>
      <c r="Y112" s="126">
        <v>9</v>
      </c>
      <c r="Z112" s="126">
        <v>72</v>
      </c>
      <c r="AA112" s="126">
        <v>4</v>
      </c>
      <c r="AB112" s="125">
        <v>87</v>
      </c>
      <c r="AC112" s="139"/>
      <c r="AD112" s="139"/>
      <c r="AE112" s="139"/>
      <c r="AF112" s="139"/>
      <c r="AG112" s="139"/>
      <c r="AH112" s="140"/>
      <c r="AI112" s="62">
        <f>X112+Z112+AB112</f>
        <v>225</v>
      </c>
      <c r="AJ112" s="139"/>
      <c r="AK112" s="139"/>
      <c r="AL112" s="139"/>
      <c r="AM112" s="139"/>
      <c r="AN112" s="139"/>
      <c r="AO112" s="140"/>
      <c r="AP112" s="60"/>
      <c r="AQ112" s="124">
        <v>6</v>
      </c>
      <c r="AR112" s="124">
        <v>84</v>
      </c>
      <c r="AS112" s="124"/>
      <c r="AT112" s="124"/>
      <c r="AU112" s="124"/>
      <c r="AV112" s="125"/>
      <c r="AW112" s="96"/>
      <c r="AX112" s="96"/>
      <c r="AY112" s="96"/>
      <c r="AZ112" s="96"/>
      <c r="BA112" s="96"/>
      <c r="BB112" s="97"/>
      <c r="BC112" s="16">
        <f t="shared" si="18"/>
        <v>84</v>
      </c>
      <c r="BD112" s="96"/>
      <c r="BE112" s="96"/>
      <c r="BF112" s="96"/>
      <c r="BG112" s="97"/>
      <c r="BH112" s="16"/>
      <c r="BI112" s="124">
        <v>4</v>
      </c>
      <c r="BJ112" s="124">
        <v>90</v>
      </c>
      <c r="BK112" s="124"/>
      <c r="BL112" s="125"/>
      <c r="BM112" s="96"/>
      <c r="BN112" s="96"/>
      <c r="BO112" s="96"/>
      <c r="BP112" s="97"/>
      <c r="BQ112" s="138"/>
      <c r="BR112" s="138"/>
      <c r="BS112" s="138"/>
      <c r="BT112" s="140"/>
      <c r="BU112" s="16">
        <f>BJ112+BN112+BR112+BL112+BP112+BT112</f>
        <v>90</v>
      </c>
      <c r="BV112" s="124">
        <v>7</v>
      </c>
      <c r="BW112" s="124">
        <v>81</v>
      </c>
      <c r="BX112" s="124">
        <v>7</v>
      </c>
      <c r="BY112" s="125">
        <v>77</v>
      </c>
      <c r="BZ112" s="96"/>
      <c r="CA112" s="96"/>
      <c r="CB112" s="96"/>
      <c r="CC112" s="96"/>
      <c r="CD112" s="96"/>
      <c r="CE112" s="97"/>
      <c r="CF112" s="16">
        <f t="shared" si="19"/>
        <v>158</v>
      </c>
      <c r="CG112" s="12">
        <f t="shared" si="20"/>
        <v>647</v>
      </c>
      <c r="CH112" s="17"/>
      <c r="CI112" s="70"/>
    </row>
    <row r="113" spans="1:87" x14ac:dyDescent="0.25">
      <c r="A113">
        <v>5</v>
      </c>
      <c r="B113" s="4" t="s">
        <v>168</v>
      </c>
      <c r="C113" s="137"/>
      <c r="D113" s="139"/>
      <c r="E113" s="139"/>
      <c r="F113" s="139"/>
      <c r="G113" s="139"/>
      <c r="H113" s="138"/>
      <c r="I113" s="60"/>
      <c r="J113" s="3"/>
      <c r="M113" s="4"/>
      <c r="N113" s="103"/>
      <c r="O113" s="103"/>
      <c r="P113" s="103"/>
      <c r="Q113" s="97"/>
      <c r="R113" s="139"/>
      <c r="S113" s="139"/>
      <c r="T113" s="139"/>
      <c r="U113" s="138"/>
      <c r="V113" s="16"/>
      <c r="W113" s="126"/>
      <c r="X113" s="126"/>
      <c r="Y113" s="126">
        <v>8</v>
      </c>
      <c r="Z113" s="126">
        <v>74</v>
      </c>
      <c r="AA113" s="126"/>
      <c r="AB113" s="125"/>
      <c r="AC113" s="139"/>
      <c r="AD113" s="139"/>
      <c r="AE113" s="139"/>
      <c r="AF113" s="139"/>
      <c r="AG113" s="139"/>
      <c r="AH113" s="140"/>
      <c r="AI113" s="62">
        <f>X113+Z113+AB113</f>
        <v>74</v>
      </c>
      <c r="AJ113" s="139"/>
      <c r="AK113" s="139"/>
      <c r="AL113" s="139"/>
      <c r="AM113" s="139"/>
      <c r="AN113" s="139"/>
      <c r="AO113" s="140"/>
      <c r="AP113" s="60"/>
      <c r="AQ113" s="124">
        <v>16</v>
      </c>
      <c r="AR113" s="124">
        <v>60</v>
      </c>
      <c r="AS113" s="124">
        <v>2</v>
      </c>
      <c r="AT113" s="124">
        <v>95</v>
      </c>
      <c r="AU113" s="124">
        <v>3</v>
      </c>
      <c r="AV113" s="125">
        <v>91</v>
      </c>
      <c r="AW113" s="96"/>
      <c r="AX113" s="96"/>
      <c r="AY113" s="96"/>
      <c r="AZ113" s="96"/>
      <c r="BA113" s="96"/>
      <c r="BB113" s="97"/>
      <c r="BC113" s="16">
        <f t="shared" si="18"/>
        <v>246</v>
      </c>
      <c r="BD113" s="100"/>
      <c r="BE113" s="96"/>
      <c r="BF113" s="96"/>
      <c r="BG113" s="97"/>
      <c r="BH113" s="16"/>
      <c r="BI113" s="124"/>
      <c r="BJ113" s="124"/>
      <c r="BK113" s="124"/>
      <c r="BL113" s="125"/>
      <c r="BM113" s="96"/>
      <c r="BN113" s="96"/>
      <c r="BO113" s="96"/>
      <c r="BP113" s="97"/>
      <c r="BQ113" s="138"/>
      <c r="BR113" s="138"/>
      <c r="BS113" s="138"/>
      <c r="BT113" s="140"/>
      <c r="BU113" s="16"/>
      <c r="BV113" s="124">
        <v>13</v>
      </c>
      <c r="BW113" s="124">
        <v>66</v>
      </c>
      <c r="BX113" s="124">
        <v>11</v>
      </c>
      <c r="BY113" s="125">
        <v>68</v>
      </c>
      <c r="BZ113" s="96"/>
      <c r="CA113" s="96"/>
      <c r="CB113" s="96"/>
      <c r="CC113" s="96"/>
      <c r="CD113" s="96">
        <v>5</v>
      </c>
      <c r="CE113" s="97">
        <v>83</v>
      </c>
      <c r="CF113" s="16">
        <f t="shared" si="19"/>
        <v>217</v>
      </c>
      <c r="CG113" s="12">
        <f t="shared" si="20"/>
        <v>537</v>
      </c>
      <c r="CH113" s="17"/>
      <c r="CI113" s="70"/>
    </row>
    <row r="114" spans="1:87" x14ac:dyDescent="0.25">
      <c r="A114">
        <v>6</v>
      </c>
      <c r="B114" s="4" t="s">
        <v>213</v>
      </c>
      <c r="C114" s="137"/>
      <c r="D114" s="138"/>
      <c r="E114" s="138"/>
      <c r="F114" s="138"/>
      <c r="G114" s="138"/>
      <c r="H114" s="138"/>
      <c r="I114" s="60"/>
      <c r="J114" s="3">
        <v>20</v>
      </c>
      <c r="K114" s="6">
        <v>52</v>
      </c>
      <c r="L114" s="6">
        <v>9</v>
      </c>
      <c r="M114" s="15">
        <v>72</v>
      </c>
      <c r="N114" s="96"/>
      <c r="O114" s="96"/>
      <c r="P114" s="96"/>
      <c r="Q114" s="97"/>
      <c r="R114" s="138"/>
      <c r="S114" s="138"/>
      <c r="T114" s="138"/>
      <c r="U114" s="138"/>
      <c r="V114" s="16">
        <f t="shared" ref="V114:V120" si="21">K114+M114+O114+Q114+S114+U114</f>
        <v>124</v>
      </c>
      <c r="W114" s="124"/>
      <c r="X114" s="124"/>
      <c r="Y114" s="124"/>
      <c r="Z114" s="124"/>
      <c r="AA114" s="124"/>
      <c r="AB114" s="125"/>
      <c r="AC114" s="138"/>
      <c r="AD114" s="138"/>
      <c r="AE114" s="138"/>
      <c r="AF114" s="138"/>
      <c r="AG114" s="138"/>
      <c r="AH114" s="140"/>
      <c r="AI114" s="62"/>
      <c r="AJ114" s="138"/>
      <c r="AK114" s="138"/>
      <c r="AL114" s="138"/>
      <c r="AM114" s="138"/>
      <c r="AN114" s="138"/>
      <c r="AO114" s="140"/>
      <c r="AP114" s="60"/>
      <c r="AQ114" s="124"/>
      <c r="AR114" s="124"/>
      <c r="AS114" s="124">
        <v>7</v>
      </c>
      <c r="AT114" s="124">
        <v>77</v>
      </c>
      <c r="AU114" s="124">
        <v>3</v>
      </c>
      <c r="AV114" s="125">
        <v>91</v>
      </c>
      <c r="AW114" s="96"/>
      <c r="AX114" s="96"/>
      <c r="AY114" s="96"/>
      <c r="AZ114" s="96"/>
      <c r="BA114" s="96"/>
      <c r="BB114" s="97"/>
      <c r="BC114" s="16">
        <f t="shared" si="18"/>
        <v>168</v>
      </c>
      <c r="BD114" s="100"/>
      <c r="BE114" s="96"/>
      <c r="BF114" s="96"/>
      <c r="BG114" s="97"/>
      <c r="BH114" s="16"/>
      <c r="BI114" s="124"/>
      <c r="BJ114" s="124"/>
      <c r="BK114" s="124"/>
      <c r="BL114" s="125"/>
      <c r="BM114" s="96"/>
      <c r="BN114" s="96"/>
      <c r="BO114" s="96"/>
      <c r="BP114" s="97"/>
      <c r="BQ114" s="138"/>
      <c r="BR114" s="138"/>
      <c r="BS114" s="138"/>
      <c r="BT114" s="140"/>
      <c r="BU114" s="16"/>
      <c r="BV114" s="124"/>
      <c r="BW114" s="124"/>
      <c r="BX114" s="124">
        <v>12</v>
      </c>
      <c r="BY114" s="125">
        <v>66</v>
      </c>
      <c r="BZ114" s="96"/>
      <c r="CA114" s="96"/>
      <c r="CB114" s="96"/>
      <c r="CC114" s="96"/>
      <c r="CD114" s="96">
        <v>5</v>
      </c>
      <c r="CE114" s="97">
        <v>83</v>
      </c>
      <c r="CF114" s="35">
        <f t="shared" si="19"/>
        <v>149</v>
      </c>
      <c r="CG114" s="12">
        <f t="shared" si="20"/>
        <v>441</v>
      </c>
      <c r="CH114" s="17"/>
      <c r="CI114" s="70"/>
    </row>
    <row r="115" spans="1:87" x14ac:dyDescent="0.25">
      <c r="A115">
        <v>7</v>
      </c>
      <c r="B115" s="4" t="s">
        <v>214</v>
      </c>
      <c r="C115" s="137"/>
      <c r="D115" s="139"/>
      <c r="E115" s="139"/>
      <c r="F115" s="139"/>
      <c r="G115" s="139"/>
      <c r="H115" s="138"/>
      <c r="I115" s="60"/>
      <c r="J115" s="3">
        <v>3</v>
      </c>
      <c r="K115">
        <v>93</v>
      </c>
      <c r="L115">
        <v>3</v>
      </c>
      <c r="M115" s="4">
        <v>90</v>
      </c>
      <c r="N115" s="103"/>
      <c r="O115" s="103"/>
      <c r="P115" s="103"/>
      <c r="Q115" s="97"/>
      <c r="R115" s="139"/>
      <c r="S115" s="139"/>
      <c r="T115" s="139"/>
      <c r="U115" s="138"/>
      <c r="V115" s="16">
        <f t="shared" si="21"/>
        <v>183</v>
      </c>
      <c r="W115" s="126">
        <v>18</v>
      </c>
      <c r="X115" s="126">
        <v>56</v>
      </c>
      <c r="Y115" s="126">
        <v>6</v>
      </c>
      <c r="Z115" s="126">
        <v>80</v>
      </c>
      <c r="AA115" s="126">
        <v>4</v>
      </c>
      <c r="AB115" s="125">
        <v>87</v>
      </c>
      <c r="AC115" s="139"/>
      <c r="AD115" s="139"/>
      <c r="AE115" s="139"/>
      <c r="AF115" s="139"/>
      <c r="AG115" s="139"/>
      <c r="AH115" s="140"/>
      <c r="AI115" s="62">
        <f>X115+Z115+AB115</f>
        <v>223</v>
      </c>
      <c r="AJ115" s="139"/>
      <c r="AK115" s="139"/>
      <c r="AL115" s="139"/>
      <c r="AM115" s="139"/>
      <c r="AN115" s="139"/>
      <c r="AO115" s="140"/>
      <c r="AP115" s="60"/>
      <c r="AQ115" s="124"/>
      <c r="AR115" s="124"/>
      <c r="AS115" s="124"/>
      <c r="AT115" s="124"/>
      <c r="AU115" s="124"/>
      <c r="AV115" s="125"/>
      <c r="AW115" s="96"/>
      <c r="AX115" s="96"/>
      <c r="AY115" s="96"/>
      <c r="AZ115" s="96"/>
      <c r="BA115" s="96"/>
      <c r="BB115" s="97"/>
      <c r="BC115" s="16"/>
      <c r="BD115" s="100"/>
      <c r="BE115" s="96"/>
      <c r="BF115" s="96"/>
      <c r="BG115" s="97"/>
      <c r="BH115" s="16"/>
      <c r="BI115" s="124"/>
      <c r="BJ115" s="124"/>
      <c r="BK115" s="124"/>
      <c r="BL115" s="125"/>
      <c r="BM115" s="96"/>
      <c r="BN115" s="96"/>
      <c r="BO115" s="96"/>
      <c r="BP115" s="97"/>
      <c r="BQ115" s="138"/>
      <c r="BR115" s="138"/>
      <c r="BS115" s="138"/>
      <c r="BT115" s="140"/>
      <c r="BU115" s="16"/>
      <c r="BV115" s="124"/>
      <c r="BW115" s="124"/>
      <c r="BX115" s="124"/>
      <c r="BY115" s="125"/>
      <c r="BZ115" s="96"/>
      <c r="CA115" s="96"/>
      <c r="CB115" s="96"/>
      <c r="CC115" s="96"/>
      <c r="CD115" s="96"/>
      <c r="CE115" s="97"/>
      <c r="CF115" s="16"/>
      <c r="CG115" s="12">
        <f t="shared" si="20"/>
        <v>406</v>
      </c>
      <c r="CH115" s="17"/>
      <c r="CI115" s="70"/>
    </row>
    <row r="116" spans="1:87" x14ac:dyDescent="0.25">
      <c r="A116">
        <v>8</v>
      </c>
      <c r="B116" s="4" t="s">
        <v>167</v>
      </c>
      <c r="C116" s="137"/>
      <c r="D116" s="138"/>
      <c r="E116" s="138"/>
      <c r="F116" s="138"/>
      <c r="G116" s="138"/>
      <c r="H116" s="138"/>
      <c r="I116" s="60"/>
      <c r="J116" s="3">
        <v>19</v>
      </c>
      <c r="K116" s="6">
        <v>54</v>
      </c>
      <c r="L116" s="6">
        <v>9</v>
      </c>
      <c r="M116" s="15">
        <v>72</v>
      </c>
      <c r="N116" s="96"/>
      <c r="O116" s="96"/>
      <c r="P116" s="96"/>
      <c r="Q116" s="97"/>
      <c r="R116" s="138"/>
      <c r="S116" s="138"/>
      <c r="T116" s="138"/>
      <c r="U116" s="138"/>
      <c r="V116" s="16">
        <f t="shared" si="21"/>
        <v>126</v>
      </c>
      <c r="W116" s="124"/>
      <c r="X116" s="124"/>
      <c r="Y116" s="124"/>
      <c r="Z116" s="124"/>
      <c r="AA116" s="124"/>
      <c r="AB116" s="125"/>
      <c r="AC116" s="138"/>
      <c r="AD116" s="138"/>
      <c r="AE116" s="138"/>
      <c r="AF116" s="138"/>
      <c r="AG116" s="138"/>
      <c r="AH116" s="140"/>
      <c r="AI116" s="62"/>
      <c r="AJ116" s="138"/>
      <c r="AK116" s="138"/>
      <c r="AL116" s="138"/>
      <c r="AM116" s="138"/>
      <c r="AN116" s="138"/>
      <c r="AO116" s="140"/>
      <c r="AP116" s="60"/>
      <c r="AQ116" s="124"/>
      <c r="AR116" s="124"/>
      <c r="AS116" s="124"/>
      <c r="AT116" s="124"/>
      <c r="AU116" s="124"/>
      <c r="AV116" s="125"/>
      <c r="AW116" s="96"/>
      <c r="AX116" s="96"/>
      <c r="AY116" s="96"/>
      <c r="AZ116" s="96"/>
      <c r="BA116" s="96"/>
      <c r="BB116" s="97"/>
      <c r="BC116" s="16"/>
      <c r="BD116" s="100"/>
      <c r="BE116" s="96"/>
      <c r="BF116" s="96"/>
      <c r="BG116" s="97"/>
      <c r="BH116" s="16"/>
      <c r="BI116" s="124"/>
      <c r="BJ116" s="124"/>
      <c r="BK116" s="124"/>
      <c r="BL116" s="125"/>
      <c r="BM116" s="96"/>
      <c r="BN116" s="96"/>
      <c r="BO116" s="96"/>
      <c r="BP116" s="97"/>
      <c r="BQ116" s="138"/>
      <c r="BR116" s="138"/>
      <c r="BS116" s="138"/>
      <c r="BT116" s="140"/>
      <c r="BU116" s="16"/>
      <c r="BV116" s="124">
        <v>17</v>
      </c>
      <c r="BW116" s="124">
        <v>58</v>
      </c>
      <c r="BX116" s="124">
        <v>11</v>
      </c>
      <c r="BY116" s="125">
        <v>68</v>
      </c>
      <c r="BZ116" s="96"/>
      <c r="CA116" s="96"/>
      <c r="CB116" s="96"/>
      <c r="CC116" s="96"/>
      <c r="CD116" s="96">
        <v>5</v>
      </c>
      <c r="CE116" s="97">
        <v>83</v>
      </c>
      <c r="CF116" s="16">
        <f>BW116+BY116+CA116+CC116+CE116</f>
        <v>209</v>
      </c>
      <c r="CG116" s="12">
        <f t="shared" si="20"/>
        <v>335</v>
      </c>
      <c r="CH116" s="17"/>
      <c r="CI116" s="70"/>
    </row>
    <row r="117" spans="1:87" x14ac:dyDescent="0.25">
      <c r="A117">
        <v>9</v>
      </c>
      <c r="B117" s="4" t="s">
        <v>75</v>
      </c>
      <c r="C117" s="137"/>
      <c r="D117" s="138"/>
      <c r="E117" s="138"/>
      <c r="F117" s="138"/>
      <c r="G117" s="138"/>
      <c r="H117" s="140"/>
      <c r="I117" s="62"/>
      <c r="J117" s="3"/>
      <c r="K117" s="6"/>
      <c r="L117" s="6"/>
      <c r="M117" s="4"/>
      <c r="N117" s="96"/>
      <c r="O117" s="96"/>
      <c r="P117" s="96"/>
      <c r="Q117" s="97"/>
      <c r="R117" s="138"/>
      <c r="S117" s="138"/>
      <c r="T117" s="138"/>
      <c r="U117" s="138"/>
      <c r="V117" s="16">
        <f t="shared" si="21"/>
        <v>0</v>
      </c>
      <c r="W117" s="124"/>
      <c r="X117" s="124"/>
      <c r="Y117" s="124"/>
      <c r="Z117" s="124"/>
      <c r="AA117" s="124"/>
      <c r="AB117" s="125"/>
      <c r="AC117" s="138"/>
      <c r="AD117" s="138"/>
      <c r="AE117" s="138"/>
      <c r="AF117" s="138"/>
      <c r="AG117" s="138"/>
      <c r="AH117" s="140"/>
      <c r="AI117" s="62">
        <f>X117+Z117+AB117</f>
        <v>0</v>
      </c>
      <c r="AJ117" s="138"/>
      <c r="AK117" s="138"/>
      <c r="AL117" s="138"/>
      <c r="AM117" s="138"/>
      <c r="AN117" s="138"/>
      <c r="AO117" s="140"/>
      <c r="AP117" s="60"/>
      <c r="AQ117" s="124"/>
      <c r="AR117" s="124"/>
      <c r="AS117" s="124"/>
      <c r="AT117" s="124"/>
      <c r="AU117" s="124"/>
      <c r="AV117" s="125"/>
      <c r="AW117" s="96"/>
      <c r="AX117" s="96"/>
      <c r="AY117" s="96"/>
      <c r="AZ117" s="96"/>
      <c r="BA117" s="96"/>
      <c r="BB117" s="97"/>
      <c r="BC117" s="16"/>
      <c r="BD117" s="100">
        <v>28</v>
      </c>
      <c r="BE117" s="96">
        <v>36</v>
      </c>
      <c r="BF117" s="96"/>
      <c r="BG117" s="97"/>
      <c r="BH117" s="75">
        <f>BE117+BG117</f>
        <v>36</v>
      </c>
      <c r="BI117" s="124"/>
      <c r="BJ117" s="124"/>
      <c r="BK117" s="124"/>
      <c r="BL117" s="125"/>
      <c r="BM117" s="96">
        <v>9</v>
      </c>
      <c r="BN117" s="96">
        <v>75</v>
      </c>
      <c r="BO117" s="96">
        <v>3</v>
      </c>
      <c r="BP117" s="97">
        <v>90</v>
      </c>
      <c r="BQ117" s="138"/>
      <c r="BR117" s="138"/>
      <c r="BS117" s="138"/>
      <c r="BT117" s="140"/>
      <c r="BU117" s="16">
        <f>BJ117+BN117+BR117+BL117+BP117+BT117</f>
        <v>165</v>
      </c>
      <c r="BV117" s="124"/>
      <c r="BW117" s="124"/>
      <c r="BX117" s="124"/>
      <c r="BY117" s="125"/>
      <c r="BZ117" s="96">
        <v>21</v>
      </c>
      <c r="CA117" s="96">
        <v>50</v>
      </c>
      <c r="CB117" s="96">
        <v>8</v>
      </c>
      <c r="CC117" s="96">
        <v>74</v>
      </c>
      <c r="CD117" s="96"/>
      <c r="CE117" s="97"/>
      <c r="CF117" s="16">
        <f>BW117+BY117+CA117+CC117+CE117</f>
        <v>124</v>
      </c>
      <c r="CG117" s="12">
        <f t="shared" si="20"/>
        <v>325</v>
      </c>
      <c r="CH117" s="17"/>
      <c r="CI117" s="70"/>
    </row>
    <row r="118" spans="1:87" ht="14.25" customHeight="1" x14ac:dyDescent="0.25">
      <c r="A118">
        <v>10</v>
      </c>
      <c r="B118" s="4" t="s">
        <v>82</v>
      </c>
      <c r="C118" s="138"/>
      <c r="D118" s="139"/>
      <c r="E118" s="139"/>
      <c r="F118" s="139"/>
      <c r="G118" s="139"/>
      <c r="H118" s="140"/>
      <c r="I118" s="60"/>
      <c r="J118" s="6">
        <v>17</v>
      </c>
      <c r="K118">
        <v>58</v>
      </c>
      <c r="L118">
        <v>9</v>
      </c>
      <c r="M118" s="4">
        <v>72</v>
      </c>
      <c r="N118" s="103"/>
      <c r="O118" s="103"/>
      <c r="P118" s="103"/>
      <c r="Q118" s="97"/>
      <c r="R118" s="139"/>
      <c r="S118" s="139"/>
      <c r="T118" s="139"/>
      <c r="U118" s="140"/>
      <c r="V118" s="16">
        <f t="shared" si="21"/>
        <v>130</v>
      </c>
      <c r="W118" s="126"/>
      <c r="X118" s="126"/>
      <c r="Y118" s="126"/>
      <c r="Z118" s="126"/>
      <c r="AA118" s="126"/>
      <c r="AB118" s="125"/>
      <c r="AC118" s="139"/>
      <c r="AD118" s="139"/>
      <c r="AE118" s="139"/>
      <c r="AF118" s="139"/>
      <c r="AG118" s="139"/>
      <c r="AH118" s="140"/>
      <c r="AI118" s="62"/>
      <c r="AJ118" s="139"/>
      <c r="AK118" s="139"/>
      <c r="AL118" s="139"/>
      <c r="AM118" s="139"/>
      <c r="AN118" s="139"/>
      <c r="AO118" s="140"/>
      <c r="AP118" s="60"/>
      <c r="AQ118" s="124"/>
      <c r="AR118" s="124"/>
      <c r="AS118" s="124"/>
      <c r="AT118" s="124"/>
      <c r="AU118" s="124"/>
      <c r="AV118" s="125"/>
      <c r="AW118" s="96"/>
      <c r="AX118" s="96"/>
      <c r="AY118" s="96"/>
      <c r="AZ118" s="96"/>
      <c r="BA118" s="96"/>
      <c r="BB118" s="97"/>
      <c r="BC118" s="16"/>
      <c r="BD118" s="100"/>
      <c r="BE118" s="96"/>
      <c r="BF118" s="96"/>
      <c r="BG118" s="97"/>
      <c r="BH118" s="16"/>
      <c r="BI118" s="124">
        <v>8</v>
      </c>
      <c r="BJ118" s="124">
        <v>78</v>
      </c>
      <c r="BK118" s="124"/>
      <c r="BL118" s="125"/>
      <c r="BM118" s="96"/>
      <c r="BN118" s="96"/>
      <c r="BO118" s="96"/>
      <c r="BP118" s="97"/>
      <c r="BQ118" s="138"/>
      <c r="BR118" s="138"/>
      <c r="BS118" s="138"/>
      <c r="BT118" s="140"/>
      <c r="BU118" s="16">
        <f>BJ118+BN118+BR118+BL118+BP118+BT118</f>
        <v>78</v>
      </c>
      <c r="BV118" s="126"/>
      <c r="BW118" s="124"/>
      <c r="BX118" s="124"/>
      <c r="BY118" s="125"/>
      <c r="BZ118" s="96">
        <v>18</v>
      </c>
      <c r="CA118" s="96">
        <v>56</v>
      </c>
      <c r="CB118" s="96"/>
      <c r="CC118" s="96"/>
      <c r="CD118" s="96"/>
      <c r="CE118" s="97"/>
      <c r="CF118" s="35">
        <f>BW118+BY118+CA118+CC118+CE118</f>
        <v>56</v>
      </c>
      <c r="CG118" s="12">
        <f t="shared" si="20"/>
        <v>264</v>
      </c>
      <c r="CH118" s="17"/>
      <c r="CI118" s="70"/>
    </row>
    <row r="119" spans="1:87" x14ac:dyDescent="0.25">
      <c r="A119">
        <v>11</v>
      </c>
      <c r="B119" s="4" t="s">
        <v>215</v>
      </c>
      <c r="C119" s="138"/>
      <c r="D119" s="138"/>
      <c r="E119" s="138"/>
      <c r="F119" s="138"/>
      <c r="G119" s="138"/>
      <c r="H119" s="140"/>
      <c r="I119" s="60"/>
      <c r="J119" s="14">
        <v>20</v>
      </c>
      <c r="K119" s="14">
        <v>52</v>
      </c>
      <c r="L119" s="14">
        <v>9</v>
      </c>
      <c r="M119" s="15">
        <v>72</v>
      </c>
      <c r="N119" s="96"/>
      <c r="O119" s="96"/>
      <c r="P119" s="96"/>
      <c r="Q119" s="97"/>
      <c r="R119" s="138"/>
      <c r="S119" s="138"/>
      <c r="T119" s="138"/>
      <c r="U119" s="140"/>
      <c r="V119" s="16">
        <f t="shared" si="21"/>
        <v>124</v>
      </c>
      <c r="W119" s="124"/>
      <c r="X119" s="124"/>
      <c r="Y119" s="124"/>
      <c r="Z119" s="124"/>
      <c r="AA119" s="124"/>
      <c r="AB119" s="125"/>
      <c r="AC119" s="138"/>
      <c r="AD119" s="138"/>
      <c r="AE119" s="138"/>
      <c r="AF119" s="138"/>
      <c r="AG119" s="138"/>
      <c r="AH119" s="140"/>
      <c r="AI119" s="62"/>
      <c r="AJ119" s="138"/>
      <c r="AK119" s="138"/>
      <c r="AL119" s="138"/>
      <c r="AM119" s="138"/>
      <c r="AN119" s="138"/>
      <c r="AO119" s="140"/>
      <c r="AP119" s="60"/>
      <c r="AQ119" s="124"/>
      <c r="AR119" s="124"/>
      <c r="AS119" s="124"/>
      <c r="AT119" s="124"/>
      <c r="AU119" s="124"/>
      <c r="AV119" s="125"/>
      <c r="AW119" s="96"/>
      <c r="AX119" s="96"/>
      <c r="AY119" s="96"/>
      <c r="AZ119" s="96"/>
      <c r="BA119" s="96"/>
      <c r="BB119" s="97"/>
      <c r="BC119" s="16"/>
      <c r="BD119" s="100"/>
      <c r="BE119" s="96"/>
      <c r="BF119" s="96"/>
      <c r="BG119" s="97"/>
      <c r="BH119" s="16"/>
      <c r="BI119" s="124"/>
      <c r="BJ119" s="124"/>
      <c r="BK119" s="124"/>
      <c r="BL119" s="125"/>
      <c r="BM119" s="100"/>
      <c r="BN119" s="96"/>
      <c r="BO119" s="96"/>
      <c r="BP119" s="97"/>
      <c r="BQ119" s="138"/>
      <c r="BR119" s="138"/>
      <c r="BS119" s="138"/>
      <c r="BT119" s="140"/>
      <c r="BU119" s="16"/>
      <c r="BV119" s="124">
        <v>15</v>
      </c>
      <c r="BW119" s="124">
        <v>62</v>
      </c>
      <c r="BX119" s="124">
        <v>7</v>
      </c>
      <c r="BY119" s="125">
        <v>77</v>
      </c>
      <c r="BZ119" s="96"/>
      <c r="CA119" s="96"/>
      <c r="CB119" s="96"/>
      <c r="CC119" s="96"/>
      <c r="CD119" s="96"/>
      <c r="CE119" s="97"/>
      <c r="CF119" s="16">
        <f>BW119+BY119+CA119+CC119+CE119</f>
        <v>139</v>
      </c>
      <c r="CG119" s="12">
        <f t="shared" si="20"/>
        <v>263</v>
      </c>
      <c r="CH119" s="17"/>
      <c r="CI119" s="70"/>
    </row>
    <row r="120" spans="1:87" x14ac:dyDescent="0.25">
      <c r="A120">
        <v>12</v>
      </c>
      <c r="B120" s="4" t="s">
        <v>91</v>
      </c>
      <c r="C120" s="138"/>
      <c r="D120" s="138"/>
      <c r="E120" s="138"/>
      <c r="F120" s="138"/>
      <c r="G120" s="138"/>
      <c r="H120" s="140"/>
      <c r="I120" s="60"/>
      <c r="J120" s="6">
        <v>12</v>
      </c>
      <c r="K120" s="14">
        <v>68</v>
      </c>
      <c r="L120" s="6"/>
      <c r="M120" s="4"/>
      <c r="N120" s="96"/>
      <c r="O120" s="96"/>
      <c r="P120" s="96"/>
      <c r="Q120" s="97"/>
      <c r="R120" s="138"/>
      <c r="S120" s="138"/>
      <c r="T120" s="138"/>
      <c r="U120" s="140"/>
      <c r="V120" s="16">
        <f t="shared" si="21"/>
        <v>68</v>
      </c>
      <c r="W120" s="124">
        <v>27</v>
      </c>
      <c r="X120" s="124">
        <v>38</v>
      </c>
      <c r="Y120" s="124"/>
      <c r="Z120" s="124"/>
      <c r="AA120" s="124"/>
      <c r="AB120" s="125"/>
      <c r="AC120" s="138"/>
      <c r="AD120" s="138"/>
      <c r="AE120" s="138"/>
      <c r="AF120" s="138"/>
      <c r="AG120" s="138"/>
      <c r="AH120" s="140"/>
      <c r="AI120" s="62">
        <f>X120+Z120+AB120</f>
        <v>38</v>
      </c>
      <c r="AJ120" s="138"/>
      <c r="AK120" s="138"/>
      <c r="AL120" s="138"/>
      <c r="AM120" s="138"/>
      <c r="AN120" s="138"/>
      <c r="AO120" s="140"/>
      <c r="AP120" s="60"/>
      <c r="AQ120" s="124"/>
      <c r="AR120" s="124"/>
      <c r="AS120" s="124"/>
      <c r="AT120" s="124"/>
      <c r="AU120" s="124"/>
      <c r="AV120" s="125"/>
      <c r="AW120" s="96"/>
      <c r="AX120" s="96"/>
      <c r="AY120" s="96"/>
      <c r="AZ120" s="96"/>
      <c r="BA120" s="96"/>
      <c r="BB120" s="97"/>
      <c r="BC120" s="16"/>
      <c r="BD120" s="100"/>
      <c r="BE120" s="96"/>
      <c r="BF120" s="96"/>
      <c r="BG120" s="97"/>
      <c r="BH120" s="16"/>
      <c r="BI120" s="124"/>
      <c r="BJ120" s="124"/>
      <c r="BK120" s="124"/>
      <c r="BL120" s="125"/>
      <c r="BM120" s="96"/>
      <c r="BN120" s="96"/>
      <c r="BO120" s="96"/>
      <c r="BP120" s="97"/>
      <c r="BQ120" s="138"/>
      <c r="BR120" s="138"/>
      <c r="BS120" s="138"/>
      <c r="BT120" s="140"/>
      <c r="BU120" s="16">
        <f>BJ120+BN120+BR120+BL120+BP120+BT120</f>
        <v>0</v>
      </c>
      <c r="BV120" s="124"/>
      <c r="BW120" s="124"/>
      <c r="BX120" s="124"/>
      <c r="BY120" s="125"/>
      <c r="BZ120" s="96"/>
      <c r="CA120" s="96"/>
      <c r="CB120" s="96"/>
      <c r="CC120" s="96"/>
      <c r="CD120" s="96"/>
      <c r="CE120" s="97"/>
      <c r="CF120" s="35">
        <f>BW120+BY120+CA120+CC120+CE120</f>
        <v>0</v>
      </c>
      <c r="CG120" s="12">
        <f t="shared" si="20"/>
        <v>106</v>
      </c>
      <c r="CH120" s="17"/>
      <c r="CI120" s="3"/>
    </row>
    <row r="121" spans="1:87" x14ac:dyDescent="0.25">
      <c r="A121">
        <v>12</v>
      </c>
      <c r="B121" s="4" t="s">
        <v>76</v>
      </c>
      <c r="C121" s="138"/>
      <c r="D121" s="138"/>
      <c r="E121" s="138"/>
      <c r="F121" s="138"/>
      <c r="G121" s="138"/>
      <c r="H121" s="138"/>
      <c r="I121" s="60"/>
      <c r="J121" s="6"/>
      <c r="K121" s="6"/>
      <c r="L121" s="6"/>
      <c r="M121" s="4"/>
      <c r="N121" s="96"/>
      <c r="O121" s="96"/>
      <c r="P121" s="96"/>
      <c r="Q121" s="97"/>
      <c r="R121" s="138"/>
      <c r="S121" s="138"/>
      <c r="T121" s="138"/>
      <c r="U121" s="139"/>
      <c r="V121" s="16"/>
      <c r="W121" s="124"/>
      <c r="X121" s="124"/>
      <c r="Y121" s="124"/>
      <c r="Z121" s="124"/>
      <c r="AA121" s="124"/>
      <c r="AB121" s="125"/>
      <c r="AC121" s="138"/>
      <c r="AD121" s="138"/>
      <c r="AE121" s="138"/>
      <c r="AF121" s="138"/>
      <c r="AG121" s="138"/>
      <c r="AH121" s="140"/>
      <c r="AI121" s="62"/>
      <c r="AJ121" s="138"/>
      <c r="AK121" s="138"/>
      <c r="AL121" s="138"/>
      <c r="AM121" s="138"/>
      <c r="AN121" s="138"/>
      <c r="AO121" s="138"/>
      <c r="AP121" s="60"/>
      <c r="AQ121" s="124">
        <v>4</v>
      </c>
      <c r="AR121" s="124">
        <v>90</v>
      </c>
      <c r="AS121" s="124">
        <v>7</v>
      </c>
      <c r="AT121" s="124">
        <v>77</v>
      </c>
      <c r="AU121" s="124">
        <v>3</v>
      </c>
      <c r="AV121" s="125">
        <v>91</v>
      </c>
      <c r="AW121" s="96"/>
      <c r="AX121" s="96"/>
      <c r="AY121" s="96"/>
      <c r="AZ121" s="96"/>
      <c r="BA121" s="96"/>
      <c r="BB121" s="97"/>
      <c r="BC121" s="16">
        <f>AR121+AT121+AV121</f>
        <v>258</v>
      </c>
      <c r="BD121" s="100"/>
      <c r="BE121" s="96"/>
      <c r="BF121" s="96"/>
      <c r="BG121" s="97"/>
      <c r="BH121" s="35"/>
      <c r="BI121" s="124"/>
      <c r="BJ121" s="124"/>
      <c r="BK121" s="124"/>
      <c r="BL121" s="125"/>
      <c r="BM121" s="96"/>
      <c r="BN121" s="96"/>
      <c r="BO121" s="96"/>
      <c r="BP121" s="97"/>
      <c r="BQ121" s="138"/>
      <c r="BR121" s="138"/>
      <c r="BS121" s="138"/>
      <c r="BT121" s="140"/>
      <c r="BU121" s="16"/>
      <c r="BV121" s="124"/>
      <c r="BW121" s="124"/>
      <c r="BX121" s="124"/>
      <c r="BY121" s="125"/>
      <c r="BZ121" s="96"/>
      <c r="CA121" s="96"/>
      <c r="CB121" s="96"/>
      <c r="CC121" s="96"/>
      <c r="CD121" s="96"/>
      <c r="CE121" s="97"/>
      <c r="CF121" s="16"/>
      <c r="CG121" s="12">
        <f t="shared" si="20"/>
        <v>258</v>
      </c>
      <c r="CH121" s="17"/>
      <c r="CI121" s="6"/>
    </row>
    <row r="122" spans="1:87" x14ac:dyDescent="0.25">
      <c r="A122">
        <v>13</v>
      </c>
      <c r="B122" s="4" t="s">
        <v>169</v>
      </c>
      <c r="C122" s="138"/>
      <c r="D122" s="138"/>
      <c r="E122" s="138"/>
      <c r="F122" s="138"/>
      <c r="G122" s="138"/>
      <c r="H122" s="138"/>
      <c r="I122" s="60"/>
      <c r="J122" s="6"/>
      <c r="K122" s="14"/>
      <c r="L122" s="6"/>
      <c r="M122" s="4"/>
      <c r="N122" s="96"/>
      <c r="O122" s="96"/>
      <c r="P122" s="96"/>
      <c r="Q122" s="97"/>
      <c r="R122" s="138"/>
      <c r="S122" s="138"/>
      <c r="T122" s="138"/>
      <c r="U122" s="138"/>
      <c r="V122" s="16"/>
      <c r="W122" s="124"/>
      <c r="X122" s="124"/>
      <c r="Y122" s="124"/>
      <c r="Z122" s="124"/>
      <c r="AA122" s="124"/>
      <c r="AB122" s="125"/>
      <c r="AC122" s="138"/>
      <c r="AD122" s="138"/>
      <c r="AE122" s="138"/>
      <c r="AF122" s="138"/>
      <c r="AG122" s="138"/>
      <c r="AH122" s="140"/>
      <c r="AI122" s="62"/>
      <c r="AJ122" s="138"/>
      <c r="AK122" s="138"/>
      <c r="AL122" s="138"/>
      <c r="AM122" s="138"/>
      <c r="AN122" s="138"/>
      <c r="AO122" s="138"/>
      <c r="AP122" s="60"/>
      <c r="AQ122" s="124"/>
      <c r="AR122" s="124"/>
      <c r="AS122" s="124"/>
      <c r="AT122" s="124"/>
      <c r="AU122" s="124"/>
      <c r="AV122" s="125"/>
      <c r="AW122" s="96"/>
      <c r="AX122" s="96"/>
      <c r="AY122" s="96"/>
      <c r="AZ122" s="96"/>
      <c r="BA122" s="96"/>
      <c r="BB122" s="97"/>
      <c r="BC122" s="16"/>
      <c r="BD122" s="100"/>
      <c r="BE122" s="96"/>
      <c r="BF122" s="96"/>
      <c r="BG122" s="97"/>
      <c r="BH122" s="35"/>
      <c r="BI122" s="124"/>
      <c r="BJ122" s="124"/>
      <c r="BK122" s="124"/>
      <c r="BL122" s="125"/>
      <c r="BM122" s="96"/>
      <c r="BN122" s="96"/>
      <c r="BO122" s="96"/>
      <c r="BP122" s="97"/>
      <c r="BQ122" s="138"/>
      <c r="BR122" s="138"/>
      <c r="BS122" s="138"/>
      <c r="BT122" s="140"/>
      <c r="BU122" s="16"/>
      <c r="BV122" s="124"/>
      <c r="BW122" s="124"/>
      <c r="BX122" s="124">
        <v>12</v>
      </c>
      <c r="BY122" s="125">
        <v>66</v>
      </c>
      <c r="BZ122" s="96"/>
      <c r="CA122" s="96"/>
      <c r="CB122" s="96"/>
      <c r="CC122" s="96"/>
      <c r="CD122" s="96">
        <v>5</v>
      </c>
      <c r="CE122" s="97">
        <v>83</v>
      </c>
      <c r="CF122" s="35">
        <f>BW122+BY122+CA122+CC122+CE122</f>
        <v>149</v>
      </c>
      <c r="CG122" s="12">
        <f t="shared" si="20"/>
        <v>149</v>
      </c>
      <c r="CH122" s="17"/>
    </row>
    <row r="123" spans="1:87" x14ac:dyDescent="0.25">
      <c r="A123">
        <v>14</v>
      </c>
      <c r="B123" s="4" t="s">
        <v>179</v>
      </c>
      <c r="C123" s="138"/>
      <c r="D123" s="139"/>
      <c r="E123" s="139"/>
      <c r="F123" s="139"/>
      <c r="G123" s="139"/>
      <c r="H123" s="139"/>
      <c r="I123" s="60"/>
      <c r="J123" s="3"/>
      <c r="M123" s="4"/>
      <c r="N123" s="103"/>
      <c r="O123" s="103"/>
      <c r="P123" s="103"/>
      <c r="Q123" s="97"/>
      <c r="R123" s="139"/>
      <c r="S123" s="139"/>
      <c r="T123" s="139"/>
      <c r="U123" s="139"/>
      <c r="V123" s="16"/>
      <c r="W123" s="126"/>
      <c r="X123" s="126"/>
      <c r="Y123" s="126"/>
      <c r="Z123" s="126"/>
      <c r="AA123" s="126"/>
      <c r="AB123" s="125"/>
      <c r="AC123" s="139"/>
      <c r="AD123" s="139"/>
      <c r="AE123" s="139"/>
      <c r="AF123" s="139"/>
      <c r="AG123" s="139"/>
      <c r="AH123" s="140"/>
      <c r="AI123" s="62"/>
      <c r="AJ123" s="139"/>
      <c r="AK123" s="139"/>
      <c r="AL123" s="139"/>
      <c r="AM123" s="139"/>
      <c r="AN123" s="139"/>
      <c r="AO123" s="139"/>
      <c r="AP123" s="60"/>
      <c r="AQ123" s="124"/>
      <c r="AR123" s="124"/>
      <c r="AS123" s="124"/>
      <c r="AT123" s="124"/>
      <c r="AU123" s="124"/>
      <c r="AV123" s="125"/>
      <c r="AW123" s="96"/>
      <c r="AX123" s="96"/>
      <c r="AY123" s="96"/>
      <c r="AZ123" s="96"/>
      <c r="BA123" s="96"/>
      <c r="BB123" s="97"/>
      <c r="BC123" s="16"/>
      <c r="BD123" s="100"/>
      <c r="BE123" s="96"/>
      <c r="BF123" s="96"/>
      <c r="BG123" s="97"/>
      <c r="BH123" s="16"/>
      <c r="BI123" s="124"/>
      <c r="BJ123" s="124"/>
      <c r="BK123" s="124"/>
      <c r="BL123" s="125"/>
      <c r="BM123" s="96"/>
      <c r="BN123" s="96"/>
      <c r="BO123" s="96"/>
      <c r="BP123" s="97"/>
      <c r="BQ123" s="138"/>
      <c r="BR123" s="138"/>
      <c r="BS123" s="138"/>
      <c r="BT123" s="140"/>
      <c r="BU123" s="16"/>
      <c r="BV123" s="124">
        <v>12</v>
      </c>
      <c r="BW123" s="124">
        <v>68</v>
      </c>
      <c r="BX123" s="124"/>
      <c r="BY123" s="125"/>
      <c r="BZ123" s="96"/>
      <c r="CA123" s="96"/>
      <c r="CB123" s="96"/>
      <c r="CC123" s="96"/>
      <c r="CD123" s="96"/>
      <c r="CE123" s="97"/>
      <c r="CF123" s="35">
        <f>BW123+BY123+CA123+CC123+CE123</f>
        <v>68</v>
      </c>
      <c r="CG123" s="12">
        <f t="shared" si="20"/>
        <v>68</v>
      </c>
      <c r="CH123" s="17"/>
    </row>
    <row r="124" spans="1:87" x14ac:dyDescent="0.25">
      <c r="A124">
        <v>16</v>
      </c>
      <c r="B124" s="20" t="s">
        <v>182</v>
      </c>
      <c r="C124" s="138"/>
      <c r="D124" s="139"/>
      <c r="E124" s="139"/>
      <c r="F124" s="139"/>
      <c r="G124" s="139"/>
      <c r="H124" s="139"/>
      <c r="I124" s="60"/>
      <c r="J124" s="18"/>
      <c r="M124" s="4"/>
      <c r="N124" s="103"/>
      <c r="O124" s="103"/>
      <c r="P124" s="103"/>
      <c r="Q124" s="99"/>
      <c r="R124" s="139"/>
      <c r="S124" s="139"/>
      <c r="T124" s="139"/>
      <c r="U124" s="139"/>
      <c r="V124" s="16"/>
      <c r="W124" s="126"/>
      <c r="X124" s="126"/>
      <c r="Y124" s="126"/>
      <c r="Z124" s="126"/>
      <c r="AA124" s="126"/>
      <c r="AB124" s="127"/>
      <c r="AC124" s="139"/>
      <c r="AD124" s="139"/>
      <c r="AE124" s="139"/>
      <c r="AF124" s="139"/>
      <c r="AG124" s="139"/>
      <c r="AH124" s="140"/>
      <c r="AI124" s="62"/>
      <c r="AJ124" s="139"/>
      <c r="AK124" s="139"/>
      <c r="AL124" s="139"/>
      <c r="AM124" s="139"/>
      <c r="AN124" s="139"/>
      <c r="AO124" s="139"/>
      <c r="AP124" s="60"/>
      <c r="AQ124" s="124"/>
      <c r="AR124" s="124"/>
      <c r="AS124" s="124"/>
      <c r="AT124" s="124"/>
      <c r="AU124" s="124"/>
      <c r="AV124" s="125"/>
      <c r="AW124" s="96"/>
      <c r="AX124" s="96"/>
      <c r="AY124" s="96"/>
      <c r="AZ124" s="96"/>
      <c r="BA124" s="96"/>
      <c r="BB124" s="97"/>
      <c r="BC124" s="34"/>
      <c r="BD124" s="100"/>
      <c r="BE124" s="96"/>
      <c r="BF124" s="96"/>
      <c r="BG124" s="97"/>
      <c r="BH124" s="34"/>
      <c r="BI124" s="124"/>
      <c r="BJ124" s="124"/>
      <c r="BK124" s="124"/>
      <c r="BL124" s="127"/>
      <c r="BM124" s="96"/>
      <c r="BN124" s="96"/>
      <c r="BO124" s="96"/>
      <c r="BP124" s="99"/>
      <c r="BQ124" s="138"/>
      <c r="BR124" s="138"/>
      <c r="BS124" s="138"/>
      <c r="BT124" s="140"/>
      <c r="BU124" s="16"/>
      <c r="BV124" s="126"/>
      <c r="BW124" s="124"/>
      <c r="BX124" s="128"/>
      <c r="BY124" s="127"/>
      <c r="BZ124" s="96">
        <v>27</v>
      </c>
      <c r="CA124" s="96">
        <v>38</v>
      </c>
      <c r="CB124" s="96"/>
      <c r="CC124" s="96"/>
      <c r="CD124" s="96"/>
      <c r="CE124" s="97"/>
      <c r="CF124" s="35">
        <f>BW124+BY124+CA124+CC124+CE124</f>
        <v>38</v>
      </c>
      <c r="CG124" s="12">
        <f t="shared" si="20"/>
        <v>38</v>
      </c>
      <c r="CH124" s="17"/>
    </row>
    <row r="125" spans="1:87" x14ac:dyDescent="0.25">
      <c r="A125" s="23"/>
      <c r="B125" s="25" t="s">
        <v>20</v>
      </c>
      <c r="C125" s="23"/>
      <c r="D125" s="24"/>
      <c r="E125" s="24"/>
      <c r="F125" s="24"/>
      <c r="G125" s="24"/>
      <c r="H125" s="25"/>
      <c r="I125" s="26"/>
      <c r="J125" s="23"/>
      <c r="K125" s="24">
        <f>SUM(K109:K122)</f>
        <v>377</v>
      </c>
      <c r="L125" s="24"/>
      <c r="M125" s="25">
        <f>SUM(M109:M122)</f>
        <v>468</v>
      </c>
      <c r="N125" s="24"/>
      <c r="O125" s="24">
        <f>SUM(O109:O122)</f>
        <v>264</v>
      </c>
      <c r="P125" s="24"/>
      <c r="Q125" s="25">
        <f>SUM(Q109:Q122)</f>
        <v>180</v>
      </c>
      <c r="R125" s="24"/>
      <c r="S125" s="24"/>
      <c r="T125" s="24"/>
      <c r="U125" s="25"/>
      <c r="V125" s="26">
        <f t="shared" ref="V125" si="22">K125+M125+O125+Q125+S125+U125</f>
        <v>1289</v>
      </c>
      <c r="W125" s="24"/>
      <c r="X125" s="24">
        <f>SUM(X109:X122)</f>
        <v>373</v>
      </c>
      <c r="Y125" s="24"/>
      <c r="Z125" s="24">
        <f>SUM(Z109:Z122)</f>
        <v>452</v>
      </c>
      <c r="AA125" s="24"/>
      <c r="AB125" s="25">
        <f>SUM(AB109:AB122)</f>
        <v>348</v>
      </c>
      <c r="AC125" s="24"/>
      <c r="AD125" s="24"/>
      <c r="AE125" s="24"/>
      <c r="AF125" s="24"/>
      <c r="AG125" s="24"/>
      <c r="AH125" s="25"/>
      <c r="AI125" s="26">
        <f t="shared" ref="AI125" si="23">X125+Z125+AB125</f>
        <v>1173</v>
      </c>
      <c r="AJ125" s="24"/>
      <c r="AK125" s="24"/>
      <c r="AL125" s="24"/>
      <c r="AM125" s="24"/>
      <c r="AN125" s="24"/>
      <c r="AO125" s="25"/>
      <c r="AP125" s="26"/>
      <c r="AQ125" s="24"/>
      <c r="AR125" s="24">
        <f>SUM(AR109:AR122)</f>
        <v>477</v>
      </c>
      <c r="AS125" s="24"/>
      <c r="AT125" s="24">
        <f>SUM(AT109:AT122)</f>
        <v>516</v>
      </c>
      <c r="AU125" s="24"/>
      <c r="AV125" s="25">
        <f>SUM(AV110:AV122)</f>
        <v>364</v>
      </c>
      <c r="AW125" s="24"/>
      <c r="AX125" s="24"/>
      <c r="AY125" s="24"/>
      <c r="AZ125" s="24"/>
      <c r="BA125" s="24"/>
      <c r="BB125" s="25"/>
      <c r="BC125" s="26">
        <f t="shared" ref="BC125" si="24">AR125+AT125+AV125</f>
        <v>1357</v>
      </c>
      <c r="BD125" s="23"/>
      <c r="BE125" s="24">
        <f>SUM(BE109:BE122)</f>
        <v>230</v>
      </c>
      <c r="BF125" s="24"/>
      <c r="BG125" s="25">
        <f>SUM(BG109:BG122)</f>
        <v>0</v>
      </c>
      <c r="BH125" s="26">
        <f>BE125+BG125</f>
        <v>230</v>
      </c>
      <c r="BI125" s="24"/>
      <c r="BJ125" s="24">
        <f>SUM(BJ109:BJ122)</f>
        <v>168</v>
      </c>
      <c r="BK125" s="24"/>
      <c r="BL125" s="25"/>
      <c r="BM125" s="24"/>
      <c r="BN125" s="24">
        <f>SUM(BN109:BN122)</f>
        <v>339</v>
      </c>
      <c r="BO125" s="24"/>
      <c r="BP125" s="25">
        <f>SUM(BP109:BP122)</f>
        <v>360</v>
      </c>
      <c r="BQ125" s="24"/>
      <c r="BR125" s="24"/>
      <c r="BS125" s="24"/>
      <c r="BT125" s="25"/>
      <c r="BU125" s="26">
        <f>BJ125+BL125+BN125+BP125+BR125+BT125</f>
        <v>867</v>
      </c>
      <c r="BV125" s="24"/>
      <c r="BW125" s="24">
        <f>SUM(BW109:BW124)</f>
        <v>335</v>
      </c>
      <c r="BX125" s="24"/>
      <c r="BY125" s="25">
        <f>SUM(BY109:BY122)</f>
        <v>422</v>
      </c>
      <c r="BZ125" s="24"/>
      <c r="CA125" s="24">
        <f>SUM(CA109:CA122)</f>
        <v>338</v>
      </c>
      <c r="CB125" s="24"/>
      <c r="CC125" s="24">
        <f>SUM(CC109:CC122)</f>
        <v>308</v>
      </c>
      <c r="CD125" s="24"/>
      <c r="CE125" s="25">
        <f>SUM(CE109:CE122)</f>
        <v>332</v>
      </c>
      <c r="CF125" s="28">
        <f>BW125+BY125+CA125+CC125+CE125</f>
        <v>1735</v>
      </c>
      <c r="CG125" s="37">
        <f t="shared" si="20"/>
        <v>6651</v>
      </c>
      <c r="CH125" s="37">
        <v>5</v>
      </c>
    </row>
    <row r="126" spans="1:87" x14ac:dyDescent="0.25">
      <c r="A126" s="207" t="s">
        <v>37</v>
      </c>
      <c r="B126" s="208"/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208"/>
      <c r="AX126" s="208"/>
      <c r="AY126" s="208"/>
      <c r="AZ126" s="208"/>
      <c r="BA126" s="208"/>
      <c r="BB126" s="208"/>
      <c r="BC126" s="208"/>
      <c r="BD126" s="208"/>
      <c r="BE126" s="208"/>
      <c r="BF126" s="208"/>
      <c r="BG126" s="208"/>
      <c r="BH126" s="208"/>
      <c r="BI126" s="208"/>
      <c r="BJ126" s="208"/>
      <c r="BK126" s="208"/>
      <c r="BL126" s="208"/>
      <c r="BM126" s="208"/>
      <c r="BN126" s="208"/>
      <c r="BO126" s="208"/>
      <c r="BP126" s="208"/>
      <c r="BQ126" s="208"/>
      <c r="BR126" s="208"/>
      <c r="BS126" s="208"/>
      <c r="BT126" s="208"/>
      <c r="BU126" s="208"/>
      <c r="BV126" s="208"/>
      <c r="BW126" s="208"/>
      <c r="BX126" s="208"/>
      <c r="BY126" s="208"/>
      <c r="BZ126" s="208"/>
      <c r="CA126" s="208"/>
      <c r="CB126" s="208"/>
      <c r="CC126" s="208"/>
      <c r="CD126" s="208"/>
      <c r="CE126" s="208"/>
      <c r="CF126" s="208"/>
      <c r="CG126" s="208"/>
      <c r="CH126" s="209"/>
    </row>
    <row r="127" spans="1:87" x14ac:dyDescent="0.25">
      <c r="A127" s="7">
        <v>1</v>
      </c>
      <c r="B127" s="90" t="s">
        <v>216</v>
      </c>
      <c r="C127" s="148"/>
      <c r="D127" s="146"/>
      <c r="E127" s="146"/>
      <c r="F127" s="146"/>
      <c r="G127" s="146"/>
      <c r="H127" s="146"/>
      <c r="I127" s="59"/>
      <c r="J127" s="7">
        <v>1</v>
      </c>
      <c r="K127" s="8">
        <v>100</v>
      </c>
      <c r="L127" s="8">
        <v>1</v>
      </c>
      <c r="M127" s="90">
        <v>100</v>
      </c>
      <c r="N127" s="94"/>
      <c r="O127" s="94"/>
      <c r="P127" s="94"/>
      <c r="Q127" s="95"/>
      <c r="R127" s="146"/>
      <c r="S127" s="146"/>
      <c r="T127" s="146"/>
      <c r="U127" s="147"/>
      <c r="V127" s="9">
        <f>K127+M127+O127+Q127+S127+U127</f>
        <v>200</v>
      </c>
      <c r="W127" s="121"/>
      <c r="X127" s="121"/>
      <c r="Y127" s="121"/>
      <c r="Z127" s="121"/>
      <c r="AA127" s="121"/>
      <c r="AB127" s="122"/>
      <c r="AC127" s="146"/>
      <c r="AD127" s="146"/>
      <c r="AE127" s="146"/>
      <c r="AF127" s="146"/>
      <c r="AG127" s="146"/>
      <c r="AH127" s="147"/>
      <c r="AI127" s="61"/>
      <c r="AJ127" s="148"/>
      <c r="AK127" s="146"/>
      <c r="AL127" s="146"/>
      <c r="AM127" s="146"/>
      <c r="AN127" s="146"/>
      <c r="AO127" s="146"/>
      <c r="AP127" s="59"/>
      <c r="AQ127" s="124">
        <v>13</v>
      </c>
      <c r="AR127" s="124">
        <v>66</v>
      </c>
      <c r="AS127" s="124">
        <v>2</v>
      </c>
      <c r="AT127" s="124">
        <v>95</v>
      </c>
      <c r="AU127" s="124">
        <v>5</v>
      </c>
      <c r="AV127" s="124">
        <v>84</v>
      </c>
      <c r="AW127" s="100"/>
      <c r="AX127" s="96"/>
      <c r="AY127" s="96"/>
      <c r="AZ127" s="96"/>
      <c r="BA127" s="96"/>
      <c r="BB127" s="97"/>
      <c r="BC127" s="35">
        <f>AR127+AT127+AV127</f>
        <v>245</v>
      </c>
      <c r="BD127" s="102"/>
      <c r="BE127" s="94"/>
      <c r="BF127" s="94"/>
      <c r="BG127" s="95"/>
      <c r="BH127" s="35"/>
      <c r="BI127" s="124"/>
      <c r="BJ127" s="124"/>
      <c r="BK127" s="124"/>
      <c r="BL127" s="122"/>
      <c r="BM127" s="96">
        <v>6</v>
      </c>
      <c r="BN127" s="96">
        <v>84</v>
      </c>
      <c r="BO127" s="96">
        <v>1</v>
      </c>
      <c r="BP127" s="95">
        <v>100</v>
      </c>
      <c r="BQ127" s="138"/>
      <c r="BR127" s="146"/>
      <c r="BS127" s="146"/>
      <c r="BT127" s="140"/>
      <c r="BU127" s="9">
        <f t="shared" ref="BU127:BU132" si="25">BJ127+BN127+BR127+BL127+BP127+BT127</f>
        <v>184</v>
      </c>
      <c r="BV127" s="124"/>
      <c r="BW127" s="124"/>
      <c r="BX127" s="121"/>
      <c r="BY127" s="122"/>
      <c r="BZ127" s="94">
        <v>3</v>
      </c>
      <c r="CA127" s="94">
        <v>93</v>
      </c>
      <c r="CB127" s="94">
        <v>3</v>
      </c>
      <c r="CC127" s="94">
        <v>90</v>
      </c>
      <c r="CD127" s="94"/>
      <c r="CE127" s="97"/>
      <c r="CF127" s="10">
        <f>BW127+BY127+CA127+CC127+CE127</f>
        <v>183</v>
      </c>
      <c r="CG127" s="12">
        <f t="shared" ref="CG127:CG137" si="26">I127+V127+AI127+AP127+BC127+BH127+BU127+CF127</f>
        <v>812</v>
      </c>
      <c r="CH127" s="2"/>
    </row>
    <row r="128" spans="1:87" x14ac:dyDescent="0.25">
      <c r="A128" s="3">
        <v>2</v>
      </c>
      <c r="B128" s="15" t="s">
        <v>217</v>
      </c>
      <c r="C128" s="137"/>
      <c r="D128" s="138"/>
      <c r="E128" s="138"/>
      <c r="F128" s="138"/>
      <c r="G128" s="138"/>
      <c r="H128" s="138"/>
      <c r="I128" s="60"/>
      <c r="J128" s="3">
        <v>3</v>
      </c>
      <c r="K128" s="6">
        <v>93</v>
      </c>
      <c r="L128" s="6">
        <v>1</v>
      </c>
      <c r="M128" s="15">
        <v>100</v>
      </c>
      <c r="N128" s="96"/>
      <c r="O128" s="96"/>
      <c r="P128" s="96"/>
      <c r="Q128" s="97"/>
      <c r="R128" s="138"/>
      <c r="S128" s="138"/>
      <c r="T128" s="138"/>
      <c r="U128" s="140"/>
      <c r="V128" s="16">
        <f>K128+M128+O128+Q128+S128+U128</f>
        <v>193</v>
      </c>
      <c r="W128" s="124"/>
      <c r="X128" s="124"/>
      <c r="Y128" s="124"/>
      <c r="Z128" s="124"/>
      <c r="AA128" s="124"/>
      <c r="AB128" s="125"/>
      <c r="AC128" s="138"/>
      <c r="AD128" s="138"/>
      <c r="AE128" s="138"/>
      <c r="AF128" s="138"/>
      <c r="AG128" s="138"/>
      <c r="AH128" s="140"/>
      <c r="AI128" s="62"/>
      <c r="AJ128" s="137"/>
      <c r="AK128" s="138"/>
      <c r="AL128" s="138"/>
      <c r="AM128" s="138"/>
      <c r="AN128" s="138"/>
      <c r="AO128" s="138"/>
      <c r="AP128" s="60"/>
      <c r="AQ128" s="124">
        <v>14</v>
      </c>
      <c r="AR128" s="124">
        <v>64</v>
      </c>
      <c r="AS128" s="124">
        <v>2</v>
      </c>
      <c r="AT128" s="124">
        <v>95</v>
      </c>
      <c r="AU128" s="124">
        <v>5</v>
      </c>
      <c r="AV128" s="124">
        <v>84</v>
      </c>
      <c r="AW128" s="100"/>
      <c r="AX128" s="96"/>
      <c r="AY128" s="96"/>
      <c r="AZ128" s="96"/>
      <c r="BA128" s="96"/>
      <c r="BB128" s="97"/>
      <c r="BC128" s="35">
        <f>AR128+AT128+AV128</f>
        <v>243</v>
      </c>
      <c r="BD128" s="100"/>
      <c r="BE128" s="96"/>
      <c r="BF128" s="96"/>
      <c r="BG128" s="97"/>
      <c r="BH128" s="35"/>
      <c r="BI128" s="124"/>
      <c r="BJ128" s="124"/>
      <c r="BK128" s="124"/>
      <c r="BL128" s="125"/>
      <c r="BM128" s="96">
        <v>2</v>
      </c>
      <c r="BN128" s="96">
        <v>96</v>
      </c>
      <c r="BO128" s="96">
        <v>1</v>
      </c>
      <c r="BP128" s="97">
        <v>100</v>
      </c>
      <c r="BQ128" s="138"/>
      <c r="BR128" s="138"/>
      <c r="BS128" s="138"/>
      <c r="BT128" s="140"/>
      <c r="BU128" s="16">
        <f t="shared" si="25"/>
        <v>196</v>
      </c>
      <c r="BV128" s="124"/>
      <c r="BW128" s="124"/>
      <c r="BX128" s="124"/>
      <c r="BY128" s="125"/>
      <c r="BZ128" s="96">
        <v>9</v>
      </c>
      <c r="CA128" s="96">
        <v>75</v>
      </c>
      <c r="CB128" s="96">
        <v>3</v>
      </c>
      <c r="CC128" s="96">
        <v>90</v>
      </c>
      <c r="CD128" s="96"/>
      <c r="CE128" s="97"/>
      <c r="CF128" s="16">
        <f>BW128+BY128+CA128+CC128+CE128</f>
        <v>165</v>
      </c>
      <c r="CG128" s="12">
        <f t="shared" si="26"/>
        <v>797</v>
      </c>
      <c r="CH128" s="4"/>
    </row>
    <row r="129" spans="1:86" x14ac:dyDescent="0.25">
      <c r="A129" s="6">
        <v>3</v>
      </c>
      <c r="B129" s="4" t="s">
        <v>78</v>
      </c>
      <c r="C129" s="137"/>
      <c r="D129" s="138"/>
      <c r="E129" s="138"/>
      <c r="F129" s="138"/>
      <c r="G129" s="138"/>
      <c r="H129" s="138"/>
      <c r="I129" s="60"/>
      <c r="J129" s="3">
        <v>4</v>
      </c>
      <c r="K129" s="6">
        <v>90</v>
      </c>
      <c r="L129" s="6">
        <v>1</v>
      </c>
      <c r="M129" s="15">
        <v>100</v>
      </c>
      <c r="N129" s="96"/>
      <c r="O129" s="96"/>
      <c r="P129" s="96"/>
      <c r="Q129" s="97"/>
      <c r="R129" s="138"/>
      <c r="S129" s="138"/>
      <c r="T129" s="138"/>
      <c r="U129" s="140"/>
      <c r="V129" s="16">
        <f>K129+M129+O129+Q129+S129+U129</f>
        <v>190</v>
      </c>
      <c r="W129" s="124"/>
      <c r="X129" s="124"/>
      <c r="Y129" s="124"/>
      <c r="Z129" s="124"/>
      <c r="AA129" s="124"/>
      <c r="AB129" s="125"/>
      <c r="AC129" s="138"/>
      <c r="AD129" s="138"/>
      <c r="AE129" s="138"/>
      <c r="AF129" s="138"/>
      <c r="AG129" s="138"/>
      <c r="AH129" s="140"/>
      <c r="AI129" s="62"/>
      <c r="AJ129" s="137"/>
      <c r="AK129" s="138"/>
      <c r="AL129" s="138"/>
      <c r="AM129" s="138"/>
      <c r="AN129" s="138"/>
      <c r="AO129" s="138"/>
      <c r="AP129" s="60"/>
      <c r="AQ129" s="124">
        <v>2</v>
      </c>
      <c r="AR129" s="124">
        <v>96</v>
      </c>
      <c r="AS129" s="124">
        <v>12</v>
      </c>
      <c r="AT129" s="124">
        <v>66</v>
      </c>
      <c r="AU129" s="124">
        <v>5</v>
      </c>
      <c r="AV129" s="124">
        <v>84</v>
      </c>
      <c r="AW129" s="100"/>
      <c r="AX129" s="96"/>
      <c r="AY129" s="96"/>
      <c r="AZ129" s="96"/>
      <c r="BA129" s="96"/>
      <c r="BB129" s="97"/>
      <c r="BC129" s="35">
        <f>AR129+AT129+AV129</f>
        <v>246</v>
      </c>
      <c r="BD129" s="100"/>
      <c r="BE129" s="96"/>
      <c r="BF129" s="96"/>
      <c r="BG129" s="97"/>
      <c r="BH129" s="35"/>
      <c r="BI129" s="124">
        <v>1</v>
      </c>
      <c r="BJ129" s="124">
        <v>100</v>
      </c>
      <c r="BK129" s="124">
        <v>1</v>
      </c>
      <c r="BL129" s="125">
        <v>100</v>
      </c>
      <c r="BM129" s="96"/>
      <c r="BN129" s="96"/>
      <c r="BO129" s="96"/>
      <c r="BP129" s="97"/>
      <c r="BQ129" s="138"/>
      <c r="BR129" s="138"/>
      <c r="BS129" s="138"/>
      <c r="BT129" s="140"/>
      <c r="BU129" s="16">
        <f t="shared" si="25"/>
        <v>200</v>
      </c>
      <c r="BV129" s="124"/>
      <c r="BW129" s="124"/>
      <c r="BX129" s="124"/>
      <c r="BY129" s="125"/>
      <c r="BZ129" s="96"/>
      <c r="CA129" s="96"/>
      <c r="CB129" s="96"/>
      <c r="CC129" s="96"/>
      <c r="CD129" s="96"/>
      <c r="CE129" s="97"/>
      <c r="CF129" s="35"/>
      <c r="CG129" s="12">
        <f t="shared" si="26"/>
        <v>636</v>
      </c>
      <c r="CH129" s="4"/>
    </row>
    <row r="130" spans="1:86" x14ac:dyDescent="0.25">
      <c r="A130" s="3">
        <v>4</v>
      </c>
      <c r="B130" s="4" t="s">
        <v>79</v>
      </c>
      <c r="C130" s="137"/>
      <c r="D130" s="138"/>
      <c r="E130" s="138"/>
      <c r="F130" s="138"/>
      <c r="G130" s="138"/>
      <c r="H130" s="138"/>
      <c r="I130" s="60"/>
      <c r="J130" s="3">
        <v>2</v>
      </c>
      <c r="K130" s="6">
        <v>96</v>
      </c>
      <c r="L130" s="6"/>
      <c r="M130" s="4"/>
      <c r="N130" s="96"/>
      <c r="O130" s="96"/>
      <c r="P130" s="96"/>
      <c r="Q130" s="97"/>
      <c r="R130" s="138"/>
      <c r="S130" s="138"/>
      <c r="T130" s="138"/>
      <c r="U130" s="140"/>
      <c r="V130" s="16">
        <f>K130+M130+O130+Q130+S130+U130</f>
        <v>96</v>
      </c>
      <c r="W130" s="124"/>
      <c r="X130" s="124"/>
      <c r="Y130" s="124"/>
      <c r="Z130" s="124"/>
      <c r="AA130" s="124"/>
      <c r="AB130" s="125"/>
      <c r="AC130" s="138"/>
      <c r="AD130" s="138"/>
      <c r="AE130" s="138"/>
      <c r="AF130" s="138"/>
      <c r="AG130" s="138"/>
      <c r="AH130" s="140"/>
      <c r="AI130" s="62"/>
      <c r="AJ130" s="137"/>
      <c r="AK130" s="138"/>
      <c r="AL130" s="138"/>
      <c r="AM130" s="138"/>
      <c r="AN130" s="138"/>
      <c r="AO130" s="138"/>
      <c r="AP130" s="60"/>
      <c r="AQ130" s="124">
        <v>6</v>
      </c>
      <c r="AR130" s="124">
        <v>84</v>
      </c>
      <c r="AS130" s="124">
        <v>12</v>
      </c>
      <c r="AT130" s="124">
        <v>66</v>
      </c>
      <c r="AU130" s="124">
        <v>5</v>
      </c>
      <c r="AV130" s="124">
        <v>84</v>
      </c>
      <c r="AW130" s="100"/>
      <c r="AX130" s="96"/>
      <c r="AY130" s="96"/>
      <c r="AZ130" s="96"/>
      <c r="BA130" s="96"/>
      <c r="BB130" s="97"/>
      <c r="BC130" s="35">
        <f>AR130+AT130+AV130</f>
        <v>234</v>
      </c>
      <c r="BD130" s="100"/>
      <c r="BE130" s="96"/>
      <c r="BF130" s="96"/>
      <c r="BG130" s="97"/>
      <c r="BH130" s="35"/>
      <c r="BI130" s="124">
        <v>2</v>
      </c>
      <c r="BJ130" s="124">
        <v>96</v>
      </c>
      <c r="BK130" s="124">
        <v>1</v>
      </c>
      <c r="BL130" s="125">
        <v>100</v>
      </c>
      <c r="BM130" s="96"/>
      <c r="BN130" s="96"/>
      <c r="BO130" s="96"/>
      <c r="BP130" s="97"/>
      <c r="BQ130" s="138"/>
      <c r="BR130" s="138"/>
      <c r="BS130" s="138"/>
      <c r="BT130" s="140"/>
      <c r="BU130" s="16">
        <f t="shared" si="25"/>
        <v>196</v>
      </c>
      <c r="BV130" s="124">
        <v>13</v>
      </c>
      <c r="BW130" s="124">
        <v>66</v>
      </c>
      <c r="BX130" s="124"/>
      <c r="BY130" s="125"/>
      <c r="BZ130" s="96"/>
      <c r="CA130" s="96"/>
      <c r="CB130" s="96"/>
      <c r="CC130" s="96"/>
      <c r="CD130" s="96"/>
      <c r="CE130" s="97"/>
      <c r="CF130" s="16">
        <f>BW130+BY130+CA130+CC130+CE130</f>
        <v>66</v>
      </c>
      <c r="CG130" s="12">
        <f t="shared" si="26"/>
        <v>592</v>
      </c>
      <c r="CH130" s="4"/>
    </row>
    <row r="131" spans="1:86" x14ac:dyDescent="0.25">
      <c r="A131" s="6">
        <v>5</v>
      </c>
      <c r="B131" s="15" t="s">
        <v>218</v>
      </c>
      <c r="C131" s="137"/>
      <c r="D131" s="138"/>
      <c r="E131" s="138"/>
      <c r="F131" s="138"/>
      <c r="G131" s="138"/>
      <c r="H131" s="138"/>
      <c r="I131" s="60"/>
      <c r="J131" s="3">
        <v>2</v>
      </c>
      <c r="K131" s="6">
        <v>96</v>
      </c>
      <c r="L131" s="6">
        <v>1</v>
      </c>
      <c r="M131" s="4">
        <v>100</v>
      </c>
      <c r="N131" s="96"/>
      <c r="O131" s="96"/>
      <c r="P131" s="96"/>
      <c r="Q131" s="97"/>
      <c r="R131" s="138"/>
      <c r="S131" s="138"/>
      <c r="T131" s="138"/>
      <c r="U131" s="140"/>
      <c r="V131" s="16">
        <f>K131+M131+O131+Q131+S131+U131</f>
        <v>196</v>
      </c>
      <c r="W131" s="124"/>
      <c r="X131" s="124"/>
      <c r="Y131" s="124"/>
      <c r="Z131" s="124"/>
      <c r="AA131" s="124"/>
      <c r="AB131" s="125"/>
      <c r="AC131" s="138"/>
      <c r="AD131" s="138"/>
      <c r="AE131" s="138"/>
      <c r="AF131" s="138"/>
      <c r="AG131" s="138"/>
      <c r="AH131" s="140"/>
      <c r="AI131" s="62"/>
      <c r="AJ131" s="137"/>
      <c r="AK131" s="138"/>
      <c r="AL131" s="138"/>
      <c r="AM131" s="138"/>
      <c r="AN131" s="138"/>
      <c r="AO131" s="138"/>
      <c r="AP131" s="60"/>
      <c r="AQ131" s="124"/>
      <c r="AR131" s="124"/>
      <c r="AS131" s="124"/>
      <c r="AT131" s="124"/>
      <c r="AU131" s="124"/>
      <c r="AV131" s="124"/>
      <c r="AW131" s="100"/>
      <c r="AX131" s="96"/>
      <c r="AY131" s="96"/>
      <c r="AZ131" s="96"/>
      <c r="BA131" s="96"/>
      <c r="BB131" s="97"/>
      <c r="BC131" s="35"/>
      <c r="BD131" s="100"/>
      <c r="BE131" s="96"/>
      <c r="BF131" s="96"/>
      <c r="BG131" s="97"/>
      <c r="BH131" s="35"/>
      <c r="BI131" s="124">
        <v>6</v>
      </c>
      <c r="BJ131" s="124">
        <v>84</v>
      </c>
      <c r="BK131" s="124">
        <v>1</v>
      </c>
      <c r="BL131" s="125">
        <v>100</v>
      </c>
      <c r="BM131" s="96"/>
      <c r="BN131" s="96"/>
      <c r="BO131" s="96"/>
      <c r="BP131" s="97"/>
      <c r="BQ131" s="138"/>
      <c r="BR131" s="138"/>
      <c r="BS131" s="138"/>
      <c r="BT131" s="140"/>
      <c r="BU131" s="16">
        <f t="shared" si="25"/>
        <v>184</v>
      </c>
      <c r="BV131" s="124">
        <v>13</v>
      </c>
      <c r="BW131" s="124">
        <v>66</v>
      </c>
      <c r="BX131" s="124">
        <v>2</v>
      </c>
      <c r="BY131" s="125">
        <v>95</v>
      </c>
      <c r="BZ131" s="96"/>
      <c r="CA131" s="96"/>
      <c r="CB131" s="96"/>
      <c r="CC131" s="96"/>
      <c r="CD131" s="96"/>
      <c r="CE131" s="97"/>
      <c r="CF131" s="16">
        <f>BW131+BY131+CA131+CC131+CE131</f>
        <v>161</v>
      </c>
      <c r="CG131" s="12">
        <f t="shared" si="26"/>
        <v>541</v>
      </c>
      <c r="CH131" s="4"/>
    </row>
    <row r="132" spans="1:86" x14ac:dyDescent="0.25">
      <c r="A132" s="3">
        <v>6</v>
      </c>
      <c r="B132" s="15" t="s">
        <v>219</v>
      </c>
      <c r="C132" s="137"/>
      <c r="D132" s="138"/>
      <c r="E132" s="138"/>
      <c r="F132" s="138"/>
      <c r="G132" s="138"/>
      <c r="H132" s="138"/>
      <c r="I132" s="60"/>
      <c r="J132" s="3"/>
      <c r="K132" s="6"/>
      <c r="L132" s="6"/>
      <c r="M132" s="4"/>
      <c r="N132" s="96"/>
      <c r="O132" s="96"/>
      <c r="P132" s="96"/>
      <c r="Q132" s="97"/>
      <c r="R132" s="138"/>
      <c r="S132" s="138"/>
      <c r="T132" s="138"/>
      <c r="U132" s="140"/>
      <c r="V132" s="16"/>
      <c r="W132" s="124"/>
      <c r="X132" s="124"/>
      <c r="Y132" s="124"/>
      <c r="Z132" s="124"/>
      <c r="AA132" s="124"/>
      <c r="AB132" s="125"/>
      <c r="AC132" s="138"/>
      <c r="AD132" s="138"/>
      <c r="AE132" s="138"/>
      <c r="AF132" s="138"/>
      <c r="AG132" s="138"/>
      <c r="AH132" s="140"/>
      <c r="AI132" s="62"/>
      <c r="AJ132" s="137"/>
      <c r="AK132" s="138"/>
      <c r="AL132" s="138"/>
      <c r="AM132" s="138"/>
      <c r="AN132" s="138"/>
      <c r="AO132" s="138"/>
      <c r="AP132" s="60"/>
      <c r="AQ132" s="124"/>
      <c r="AR132" s="124"/>
      <c r="AS132" s="124"/>
      <c r="AT132" s="124"/>
      <c r="AU132" s="124"/>
      <c r="AV132" s="124"/>
      <c r="AW132" s="100"/>
      <c r="AX132" s="96"/>
      <c r="AY132" s="96"/>
      <c r="AZ132" s="96"/>
      <c r="BA132" s="96"/>
      <c r="BB132" s="97"/>
      <c r="BC132" s="35"/>
      <c r="BD132" s="100"/>
      <c r="BE132" s="96"/>
      <c r="BF132" s="96"/>
      <c r="BG132" s="97"/>
      <c r="BH132" s="35"/>
      <c r="BI132" s="124">
        <v>2</v>
      </c>
      <c r="BJ132" s="124">
        <v>96</v>
      </c>
      <c r="BK132" s="124">
        <v>1</v>
      </c>
      <c r="BL132" s="125">
        <v>100</v>
      </c>
      <c r="BM132" s="96"/>
      <c r="BN132" s="96"/>
      <c r="BO132" s="96"/>
      <c r="BP132" s="97"/>
      <c r="BQ132" s="138"/>
      <c r="BR132" s="138"/>
      <c r="BS132" s="138"/>
      <c r="BT132" s="140"/>
      <c r="BU132" s="16">
        <f t="shared" si="25"/>
        <v>196</v>
      </c>
      <c r="BV132" s="124">
        <v>1</v>
      </c>
      <c r="BW132" s="124">
        <v>100</v>
      </c>
      <c r="BX132" s="124">
        <v>2</v>
      </c>
      <c r="BY132" s="125">
        <v>95</v>
      </c>
      <c r="BZ132" s="96"/>
      <c r="CA132" s="96"/>
      <c r="CB132" s="96"/>
      <c r="CC132" s="96"/>
      <c r="CD132" s="96"/>
      <c r="CE132" s="97"/>
      <c r="CF132" s="35">
        <f>BW132+BY132+CA132+CC132+CE132</f>
        <v>195</v>
      </c>
      <c r="CG132" s="12">
        <f t="shared" si="26"/>
        <v>391</v>
      </c>
      <c r="CH132" s="4"/>
    </row>
    <row r="133" spans="1:86" x14ac:dyDescent="0.25">
      <c r="A133" s="6">
        <v>7</v>
      </c>
      <c r="B133" s="4" t="s">
        <v>220</v>
      </c>
      <c r="C133" s="137"/>
      <c r="D133" s="138"/>
      <c r="E133" s="138"/>
      <c r="F133" s="138"/>
      <c r="G133" s="138"/>
      <c r="H133" s="138"/>
      <c r="I133" s="60"/>
      <c r="J133" s="3">
        <v>1</v>
      </c>
      <c r="K133" s="6">
        <v>100</v>
      </c>
      <c r="L133" s="6">
        <v>1</v>
      </c>
      <c r="M133" s="4">
        <v>100</v>
      </c>
      <c r="N133" s="96"/>
      <c r="O133" s="96"/>
      <c r="P133" s="96"/>
      <c r="Q133" s="97"/>
      <c r="R133" s="138"/>
      <c r="S133" s="138"/>
      <c r="T133" s="138"/>
      <c r="U133" s="140"/>
      <c r="V133" s="16">
        <f>K133+M133+O133+Q133+S133+U133</f>
        <v>200</v>
      </c>
      <c r="W133" s="124"/>
      <c r="X133" s="124"/>
      <c r="Y133" s="124"/>
      <c r="Z133" s="124"/>
      <c r="AA133" s="124"/>
      <c r="AB133" s="125"/>
      <c r="AC133" s="138"/>
      <c r="AD133" s="138"/>
      <c r="AE133" s="138"/>
      <c r="AF133" s="138"/>
      <c r="AG133" s="138"/>
      <c r="AH133" s="140"/>
      <c r="AI133" s="62"/>
      <c r="AJ133" s="137"/>
      <c r="AK133" s="138"/>
      <c r="AL133" s="138"/>
      <c r="AM133" s="138"/>
      <c r="AN133" s="138"/>
      <c r="AO133" s="138"/>
      <c r="AP133" s="60"/>
      <c r="AQ133" s="124"/>
      <c r="AR133" s="124"/>
      <c r="AS133" s="124"/>
      <c r="AT133" s="124"/>
      <c r="AU133" s="124"/>
      <c r="AV133" s="124"/>
      <c r="AW133" s="100"/>
      <c r="AX133" s="96"/>
      <c r="AY133" s="96"/>
      <c r="AZ133" s="96"/>
      <c r="BA133" s="96"/>
      <c r="BB133" s="97"/>
      <c r="BC133" s="35"/>
      <c r="BD133" s="100"/>
      <c r="BE133" s="96"/>
      <c r="BF133" s="96"/>
      <c r="BG133" s="97"/>
      <c r="BH133" s="35"/>
      <c r="BI133" s="124"/>
      <c r="BJ133" s="124"/>
      <c r="BK133" s="124"/>
      <c r="BL133" s="125"/>
      <c r="BM133" s="96"/>
      <c r="BN133" s="96"/>
      <c r="BO133" s="96"/>
      <c r="BP133" s="97"/>
      <c r="BQ133" s="138"/>
      <c r="BR133" s="138"/>
      <c r="BS133" s="138"/>
      <c r="BT133" s="140"/>
      <c r="BU133" s="16"/>
      <c r="BV133" s="124"/>
      <c r="BW133" s="124"/>
      <c r="BX133" s="124"/>
      <c r="BY133" s="125"/>
      <c r="BZ133" s="96"/>
      <c r="CA133" s="96"/>
      <c r="CB133" s="96"/>
      <c r="CC133" s="96"/>
      <c r="CD133" s="96"/>
      <c r="CE133" s="97"/>
      <c r="CF133" s="10"/>
      <c r="CG133" s="12">
        <f t="shared" si="26"/>
        <v>200</v>
      </c>
      <c r="CH133" s="4"/>
    </row>
    <row r="134" spans="1:86" x14ac:dyDescent="0.25">
      <c r="A134" s="3">
        <v>7</v>
      </c>
      <c r="B134" s="15" t="s">
        <v>104</v>
      </c>
      <c r="C134" s="137"/>
      <c r="D134" s="138"/>
      <c r="E134" s="138"/>
      <c r="F134" s="138"/>
      <c r="G134" s="138"/>
      <c r="H134" s="138"/>
      <c r="I134" s="60"/>
      <c r="J134" s="3">
        <v>7</v>
      </c>
      <c r="K134" s="14">
        <v>81</v>
      </c>
      <c r="L134" s="6">
        <v>1</v>
      </c>
      <c r="M134" s="4">
        <v>100</v>
      </c>
      <c r="N134" s="96"/>
      <c r="O134" s="96"/>
      <c r="P134" s="96"/>
      <c r="Q134" s="97"/>
      <c r="R134" s="138"/>
      <c r="S134" s="138"/>
      <c r="T134" s="138"/>
      <c r="U134" s="140"/>
      <c r="V134" s="16">
        <f>K134+M134+O134+Q134+S134+U134</f>
        <v>181</v>
      </c>
      <c r="W134" s="124"/>
      <c r="X134" s="124"/>
      <c r="Y134" s="124"/>
      <c r="Z134" s="124"/>
      <c r="AA134" s="124"/>
      <c r="AB134" s="125"/>
      <c r="AC134" s="138"/>
      <c r="AD134" s="138"/>
      <c r="AE134" s="138"/>
      <c r="AF134" s="138"/>
      <c r="AG134" s="138"/>
      <c r="AH134" s="140"/>
      <c r="AI134" s="62"/>
      <c r="AJ134" s="137"/>
      <c r="AK134" s="138"/>
      <c r="AL134" s="138"/>
      <c r="AM134" s="138"/>
      <c r="AN134" s="138"/>
      <c r="AO134" s="138"/>
      <c r="AP134" s="60"/>
      <c r="AQ134" s="124"/>
      <c r="AR134" s="124"/>
      <c r="AS134" s="124"/>
      <c r="AT134" s="124"/>
      <c r="AU134" s="124"/>
      <c r="AV134" s="125"/>
      <c r="AW134" s="96"/>
      <c r="AX134" s="96"/>
      <c r="AY134" s="96"/>
      <c r="AZ134" s="96"/>
      <c r="BA134" s="96"/>
      <c r="BB134" s="97"/>
      <c r="BC134" s="35"/>
      <c r="BD134" s="100"/>
      <c r="BE134" s="96"/>
      <c r="BF134" s="96"/>
      <c r="BG134" s="97"/>
      <c r="BH134" s="35"/>
      <c r="BI134" s="124"/>
      <c r="BJ134" s="124"/>
      <c r="BK134" s="124"/>
      <c r="BL134" s="125"/>
      <c r="BM134" s="96"/>
      <c r="BN134" s="96"/>
      <c r="BO134" s="96"/>
      <c r="BP134" s="97"/>
      <c r="BQ134" s="138"/>
      <c r="BR134" s="138"/>
      <c r="BS134" s="138"/>
      <c r="BT134" s="140"/>
      <c r="BU134" s="16"/>
      <c r="BV134" s="123"/>
      <c r="BW134" s="124"/>
      <c r="BX134" s="124"/>
      <c r="BY134" s="125"/>
      <c r="BZ134" s="96"/>
      <c r="CA134" s="96"/>
      <c r="CB134" s="96"/>
      <c r="CC134" s="96"/>
      <c r="CD134" s="96"/>
      <c r="CE134" s="97"/>
      <c r="CF134" s="16">
        <f>BW134+BY134+CA134+CC134+CE134</f>
        <v>0</v>
      </c>
      <c r="CG134" s="12">
        <f t="shared" si="26"/>
        <v>181</v>
      </c>
      <c r="CH134" s="17"/>
    </row>
    <row r="135" spans="1:86" x14ac:dyDescent="0.25">
      <c r="A135" s="3">
        <v>9</v>
      </c>
      <c r="B135" s="15" t="s">
        <v>53</v>
      </c>
      <c r="C135" s="137"/>
      <c r="D135" s="138"/>
      <c r="E135" s="138"/>
      <c r="F135" s="138"/>
      <c r="G135" s="138"/>
      <c r="H135" s="138"/>
      <c r="I135" s="60"/>
      <c r="J135" s="3"/>
      <c r="K135" s="6"/>
      <c r="L135" s="6"/>
      <c r="M135" s="4"/>
      <c r="N135" s="96"/>
      <c r="O135" s="96"/>
      <c r="P135" s="96"/>
      <c r="Q135" s="97"/>
      <c r="R135" s="138"/>
      <c r="S135" s="138"/>
      <c r="T135" s="138"/>
      <c r="U135" s="140"/>
      <c r="V135" s="16"/>
      <c r="W135" s="124"/>
      <c r="X135" s="124"/>
      <c r="Y135" s="124"/>
      <c r="Z135" s="124"/>
      <c r="AA135" s="124"/>
      <c r="AB135" s="125"/>
      <c r="AC135" s="138"/>
      <c r="AD135" s="138"/>
      <c r="AE135" s="138"/>
      <c r="AF135" s="138"/>
      <c r="AG135" s="138"/>
      <c r="AH135" s="140"/>
      <c r="AI135" s="62"/>
      <c r="AJ135" s="137"/>
      <c r="AK135" s="138"/>
      <c r="AL135" s="138"/>
      <c r="AM135" s="138"/>
      <c r="AN135" s="138"/>
      <c r="AO135" s="138"/>
      <c r="AP135" s="60"/>
      <c r="AQ135" s="124">
        <v>29</v>
      </c>
      <c r="AR135" s="124">
        <v>34</v>
      </c>
      <c r="AS135" s="124">
        <v>14</v>
      </c>
      <c r="AT135" s="124">
        <v>62</v>
      </c>
      <c r="AU135" s="124"/>
      <c r="AV135" s="125"/>
      <c r="AW135" s="96"/>
      <c r="AX135" s="96"/>
      <c r="AY135" s="96"/>
      <c r="AZ135" s="96"/>
      <c r="BA135" s="96"/>
      <c r="BB135" s="97"/>
      <c r="BC135" s="35">
        <f>AR135+AT135+AV135</f>
        <v>96</v>
      </c>
      <c r="BD135" s="100"/>
      <c r="BE135" s="96"/>
      <c r="BF135" s="96"/>
      <c r="BG135" s="97"/>
      <c r="BH135" s="35"/>
      <c r="BI135" s="124"/>
      <c r="BJ135" s="124"/>
      <c r="BK135" s="124"/>
      <c r="BL135" s="125"/>
      <c r="BM135" s="96"/>
      <c r="BN135" s="96"/>
      <c r="BO135" s="96"/>
      <c r="BP135" s="97"/>
      <c r="BQ135" s="138"/>
      <c r="BR135" s="138"/>
      <c r="BS135" s="138"/>
      <c r="BT135" s="140"/>
      <c r="BU135" s="16"/>
      <c r="BV135" s="124"/>
      <c r="BW135" s="124"/>
      <c r="BX135" s="124"/>
      <c r="BY135" s="125"/>
      <c r="BZ135" s="96"/>
      <c r="CA135" s="96"/>
      <c r="CB135" s="96"/>
      <c r="CC135" s="96"/>
      <c r="CD135" s="96"/>
      <c r="CE135" s="97"/>
      <c r="CF135" s="35"/>
      <c r="CG135" s="12">
        <f t="shared" si="26"/>
        <v>96</v>
      </c>
      <c r="CH135" s="17"/>
    </row>
    <row r="136" spans="1:86" x14ac:dyDescent="0.25">
      <c r="A136" s="3">
        <v>10</v>
      </c>
      <c r="B136" s="15" t="s">
        <v>147</v>
      </c>
      <c r="C136" s="137"/>
      <c r="D136" s="138"/>
      <c r="E136" s="138"/>
      <c r="F136" s="138"/>
      <c r="G136" s="138"/>
      <c r="H136" s="138"/>
      <c r="I136" s="60"/>
      <c r="J136" s="3"/>
      <c r="K136" s="6"/>
      <c r="L136" s="6"/>
      <c r="M136" s="4"/>
      <c r="N136" s="96"/>
      <c r="O136" s="96"/>
      <c r="P136" s="96"/>
      <c r="Q136" s="97"/>
      <c r="R136" s="138"/>
      <c r="S136" s="138"/>
      <c r="T136" s="138"/>
      <c r="U136" s="140"/>
      <c r="V136" s="16"/>
      <c r="W136" s="124"/>
      <c r="X136" s="124"/>
      <c r="Y136" s="124"/>
      <c r="Z136" s="124"/>
      <c r="AA136" s="124"/>
      <c r="AB136" s="125"/>
      <c r="AC136" s="138"/>
      <c r="AD136" s="138"/>
      <c r="AE136" s="138"/>
      <c r="AF136" s="138"/>
      <c r="AG136" s="138"/>
      <c r="AH136" s="140"/>
      <c r="AI136" s="62"/>
      <c r="AJ136" s="137"/>
      <c r="AK136" s="138"/>
      <c r="AL136" s="138"/>
      <c r="AM136" s="138"/>
      <c r="AN136" s="138"/>
      <c r="AO136" s="138"/>
      <c r="AP136" s="60"/>
      <c r="AQ136" s="124">
        <v>46</v>
      </c>
      <c r="AR136" s="124">
        <v>12</v>
      </c>
      <c r="AS136" s="124">
        <v>14</v>
      </c>
      <c r="AT136" s="124">
        <v>62</v>
      </c>
      <c r="AU136" s="124"/>
      <c r="AV136" s="125"/>
      <c r="AW136" s="96"/>
      <c r="AX136" s="96"/>
      <c r="AY136" s="96"/>
      <c r="AZ136" s="96"/>
      <c r="BA136" s="96"/>
      <c r="BB136" s="97"/>
      <c r="BC136" s="35">
        <f>AR136+AT136+AV136</f>
        <v>74</v>
      </c>
      <c r="BD136" s="100"/>
      <c r="BE136" s="96"/>
      <c r="BF136" s="96"/>
      <c r="BG136" s="97"/>
      <c r="BH136" s="35"/>
      <c r="BI136" s="124"/>
      <c r="BJ136" s="124"/>
      <c r="BK136" s="124"/>
      <c r="BL136" s="125"/>
      <c r="BM136" s="96"/>
      <c r="BN136" s="96"/>
      <c r="BO136" s="96"/>
      <c r="BP136" s="97"/>
      <c r="BQ136" s="138"/>
      <c r="BR136" s="138"/>
      <c r="BS136" s="138"/>
      <c r="BT136" s="140"/>
      <c r="BU136" s="16"/>
      <c r="BV136" s="124"/>
      <c r="BW136" s="124"/>
      <c r="BX136" s="124"/>
      <c r="BY136" s="125"/>
      <c r="BZ136" s="96"/>
      <c r="CA136" s="96"/>
      <c r="CB136" s="96"/>
      <c r="CC136" s="96"/>
      <c r="CD136" s="96"/>
      <c r="CE136" s="97"/>
      <c r="CF136" s="16"/>
      <c r="CG136" s="12">
        <f t="shared" si="26"/>
        <v>74</v>
      </c>
      <c r="CH136" s="17"/>
    </row>
    <row r="137" spans="1:86" x14ac:dyDescent="0.25">
      <c r="A137" s="3">
        <v>11</v>
      </c>
      <c r="B137" s="66" t="s">
        <v>155</v>
      </c>
      <c r="C137" s="137"/>
      <c r="D137" s="138"/>
      <c r="E137" s="138"/>
      <c r="F137" s="138"/>
      <c r="G137" s="138"/>
      <c r="H137" s="138"/>
      <c r="I137" s="60"/>
      <c r="J137" s="3"/>
      <c r="K137" s="6"/>
      <c r="L137" s="6"/>
      <c r="M137" s="4"/>
      <c r="N137" s="96"/>
      <c r="O137" s="96"/>
      <c r="P137" s="96"/>
      <c r="Q137" s="97"/>
      <c r="R137" s="138"/>
      <c r="S137" s="138"/>
      <c r="T137" s="138"/>
      <c r="U137" s="140"/>
      <c r="V137" s="16"/>
      <c r="W137" s="124"/>
      <c r="X137" s="124"/>
      <c r="Y137" s="124"/>
      <c r="Z137" s="124"/>
      <c r="AA137" s="124"/>
      <c r="AB137" s="127"/>
      <c r="AC137" s="138"/>
      <c r="AD137" s="138"/>
      <c r="AE137" s="138"/>
      <c r="AF137" s="138"/>
      <c r="AG137" s="138"/>
      <c r="AH137" s="140"/>
      <c r="AI137" s="62"/>
      <c r="AJ137" s="149"/>
      <c r="AK137" s="138"/>
      <c r="AL137" s="138"/>
      <c r="AM137" s="138"/>
      <c r="AN137" s="138"/>
      <c r="AO137" s="138"/>
      <c r="AP137" s="60"/>
      <c r="AQ137" s="129"/>
      <c r="AR137" s="128"/>
      <c r="AS137" s="128"/>
      <c r="AT137" s="128"/>
      <c r="AU137" s="128"/>
      <c r="AV137" s="127"/>
      <c r="AW137" s="101"/>
      <c r="AX137" s="98"/>
      <c r="AY137" s="98"/>
      <c r="AZ137" s="98"/>
      <c r="BA137" s="98"/>
      <c r="BB137" s="99"/>
      <c r="BC137" s="34"/>
      <c r="BD137" s="101"/>
      <c r="BE137" s="98"/>
      <c r="BF137" s="98"/>
      <c r="BG137" s="99"/>
      <c r="BH137" s="34"/>
      <c r="BI137" s="129">
        <v>11</v>
      </c>
      <c r="BJ137" s="128">
        <v>70</v>
      </c>
      <c r="BK137" s="128"/>
      <c r="BL137" s="127"/>
      <c r="BM137" s="98"/>
      <c r="BN137" s="98"/>
      <c r="BO137" s="98"/>
      <c r="BP137" s="99"/>
      <c r="BQ137" s="151"/>
      <c r="BR137" s="151"/>
      <c r="BS137" s="151"/>
      <c r="BT137" s="150"/>
      <c r="BU137" s="34">
        <f>BJ137+BN137+BR137+BL137+BP137+BT137</f>
        <v>70</v>
      </c>
      <c r="BV137" s="128"/>
      <c r="BW137" s="128"/>
      <c r="BX137" s="128"/>
      <c r="BY137" s="127"/>
      <c r="BZ137" s="98"/>
      <c r="CA137" s="98"/>
      <c r="CB137" s="98"/>
      <c r="CC137" s="98"/>
      <c r="CD137" s="98"/>
      <c r="CE137" s="99"/>
      <c r="CF137" s="35"/>
      <c r="CG137" s="12">
        <f t="shared" si="26"/>
        <v>70</v>
      </c>
      <c r="CH137" s="17"/>
    </row>
    <row r="138" spans="1:86" x14ac:dyDescent="0.25">
      <c r="A138" s="23"/>
      <c r="B138" s="25" t="s">
        <v>20</v>
      </c>
      <c r="C138" s="23"/>
      <c r="D138" s="24"/>
      <c r="E138" s="24"/>
      <c r="F138" s="24"/>
      <c r="G138" s="24"/>
      <c r="H138" s="24"/>
      <c r="I138" s="26"/>
      <c r="J138" s="23"/>
      <c r="K138" s="24">
        <f>SUM(K127:K133)</f>
        <v>575</v>
      </c>
      <c r="L138" s="24"/>
      <c r="M138" s="25">
        <f>SUM(M127:M133)</f>
        <v>500</v>
      </c>
      <c r="N138" s="24"/>
      <c r="O138" s="24"/>
      <c r="P138" s="24"/>
      <c r="Q138" s="25"/>
      <c r="R138" s="24"/>
      <c r="S138" s="24"/>
      <c r="T138" s="24"/>
      <c r="U138" s="25"/>
      <c r="V138" s="28">
        <f t="shared" ref="V138" si="27">K138+M138+O138+Q138+S138+U138</f>
        <v>1075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5"/>
      <c r="AI138" s="26"/>
      <c r="AJ138" s="23"/>
      <c r="AK138" s="24"/>
      <c r="AL138" s="24"/>
      <c r="AM138" s="24"/>
      <c r="AN138" s="24"/>
      <c r="AO138" s="24"/>
      <c r="AP138" s="26"/>
      <c r="AQ138" s="42"/>
      <c r="AR138" s="30">
        <f>SUM(AR127:AR137)</f>
        <v>356</v>
      </c>
      <c r="AS138" s="30"/>
      <c r="AT138" s="30">
        <f>SUM(AT127:AT137)</f>
        <v>446</v>
      </c>
      <c r="AU138" s="30"/>
      <c r="AV138" s="29">
        <f>SUM(AV127:AV137)</f>
        <v>336</v>
      </c>
      <c r="AW138" s="30"/>
      <c r="AX138" s="30"/>
      <c r="AY138" s="30"/>
      <c r="AZ138" s="30"/>
      <c r="BA138" s="30"/>
      <c r="BB138" s="29"/>
      <c r="BC138" s="40">
        <f t="shared" ref="BC138" si="28">AR138+AT138+AV138</f>
        <v>1138</v>
      </c>
      <c r="BD138" s="42"/>
      <c r="BE138" s="30"/>
      <c r="BF138" s="30"/>
      <c r="BG138" s="29"/>
      <c r="BH138" s="40"/>
      <c r="BI138" s="30"/>
      <c r="BJ138" s="30">
        <f>SUM(BJ127:BJ137)</f>
        <v>446</v>
      </c>
      <c r="BK138" s="30"/>
      <c r="BL138" s="25">
        <f>SUM(BL127:BL137)</f>
        <v>400</v>
      </c>
      <c r="BM138" s="30"/>
      <c r="BN138" s="30">
        <f>SUM(BN127:BN137)</f>
        <v>180</v>
      </c>
      <c r="BO138" s="30"/>
      <c r="BP138" s="25">
        <f>SUM(BP127:BP137)</f>
        <v>200</v>
      </c>
      <c r="BQ138" s="30"/>
      <c r="BR138" s="30"/>
      <c r="BS138" s="30"/>
      <c r="BT138" s="25"/>
      <c r="BU138" s="26">
        <f>BJ138+BL138+BN138+BP138+BR138+BT138</f>
        <v>1226</v>
      </c>
      <c r="BV138" s="24"/>
      <c r="BW138" s="24">
        <f>SUM(BW127:BW134)</f>
        <v>232</v>
      </c>
      <c r="BX138" s="30"/>
      <c r="BY138" s="29">
        <f>SUM(BY127:BY134)</f>
        <v>190</v>
      </c>
      <c r="BZ138" s="30"/>
      <c r="CA138" s="30">
        <f>SUM(CA127:CA137)</f>
        <v>168</v>
      </c>
      <c r="CB138" s="30"/>
      <c r="CC138" s="30">
        <f>SUM(CC127:CC137)</f>
        <v>180</v>
      </c>
      <c r="CD138" s="30"/>
      <c r="CE138" s="29"/>
      <c r="CF138" s="28">
        <f>BW138+BY138+CA138+CC138+CE138</f>
        <v>770</v>
      </c>
      <c r="CG138" s="37">
        <f t="shared" ref="CG138" si="29">I138+V138+AI138+AP138+BC138+BH138+BU138+CF138</f>
        <v>4209</v>
      </c>
      <c r="CH138" s="37">
        <v>6</v>
      </c>
    </row>
    <row r="139" spans="1:86" x14ac:dyDescent="0.25">
      <c r="A139" s="207" t="s">
        <v>49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9"/>
    </row>
    <row r="140" spans="1:86" x14ac:dyDescent="0.25">
      <c r="A140">
        <v>1</v>
      </c>
      <c r="B140" s="4" t="s">
        <v>221</v>
      </c>
      <c r="C140" s="137"/>
      <c r="D140" s="139"/>
      <c r="E140" s="139"/>
      <c r="F140" s="139"/>
      <c r="G140" s="139"/>
      <c r="H140" s="147"/>
      <c r="I140" s="10"/>
      <c r="J140" s="6">
        <v>3</v>
      </c>
      <c r="K140">
        <v>93</v>
      </c>
      <c r="M140" s="2"/>
      <c r="N140" s="103"/>
      <c r="O140" s="103"/>
      <c r="P140" s="96"/>
      <c r="Q140" s="95"/>
      <c r="R140" s="139"/>
      <c r="S140" s="139"/>
      <c r="T140" s="139"/>
      <c r="U140" s="140"/>
      <c r="V140" s="9">
        <f>K140+M140+O140+Q140+S140+U140</f>
        <v>93</v>
      </c>
      <c r="W140" s="126"/>
      <c r="X140" s="126"/>
      <c r="Y140" s="126"/>
      <c r="Z140" s="126"/>
      <c r="AA140" s="126"/>
      <c r="AB140" s="125"/>
      <c r="AC140" s="139"/>
      <c r="AD140" s="139"/>
      <c r="AE140" s="139"/>
      <c r="AF140" s="139"/>
      <c r="AG140" s="139"/>
      <c r="AH140" s="140"/>
      <c r="AI140" s="35"/>
      <c r="AJ140" s="139"/>
      <c r="AK140" s="139"/>
      <c r="AL140" s="139"/>
      <c r="AM140" s="139"/>
      <c r="AN140" s="139"/>
      <c r="AO140" s="140"/>
      <c r="AP140" s="16"/>
      <c r="AQ140" s="124">
        <v>19</v>
      </c>
      <c r="AR140" s="124">
        <v>54</v>
      </c>
      <c r="AS140" s="124">
        <v>8</v>
      </c>
      <c r="AT140" s="124">
        <v>74</v>
      </c>
      <c r="AU140" s="124"/>
      <c r="AV140" s="125"/>
      <c r="AW140" s="96"/>
      <c r="AX140" s="96"/>
      <c r="AY140" s="96"/>
      <c r="AZ140" s="96"/>
      <c r="BA140" s="96"/>
      <c r="BB140" s="97"/>
      <c r="BC140" s="35">
        <f>AR140+AT140+AV140</f>
        <v>128</v>
      </c>
      <c r="BD140" s="96"/>
      <c r="BE140" s="96"/>
      <c r="BF140" s="96"/>
      <c r="BG140" s="97"/>
      <c r="BH140" s="35"/>
      <c r="BI140" s="124">
        <v>1</v>
      </c>
      <c r="BJ140" s="124">
        <v>100</v>
      </c>
      <c r="BK140" s="124">
        <v>2</v>
      </c>
      <c r="BL140" s="122">
        <v>95</v>
      </c>
      <c r="BM140" s="96"/>
      <c r="BN140" s="96"/>
      <c r="BO140" s="96"/>
      <c r="BP140" s="95"/>
      <c r="BQ140" s="138"/>
      <c r="BR140" s="146"/>
      <c r="BS140" s="146"/>
      <c r="BT140" s="140"/>
      <c r="BU140" s="64">
        <f t="shared" ref="BU140:BU145" si="30">BJ140+BN140+BR140+BL140+BP140+BT140</f>
        <v>195</v>
      </c>
      <c r="BV140" s="123">
        <v>5</v>
      </c>
      <c r="BW140" s="124">
        <v>87</v>
      </c>
      <c r="BX140" s="124">
        <v>6</v>
      </c>
      <c r="BY140" s="122">
        <v>80</v>
      </c>
      <c r="BZ140" s="96"/>
      <c r="CA140" s="96"/>
      <c r="CB140" s="96"/>
      <c r="CC140" s="96"/>
      <c r="CD140" s="96">
        <v>2</v>
      </c>
      <c r="CE140" s="97">
        <v>95</v>
      </c>
      <c r="CF140" s="10">
        <f t="shared" ref="CF140:CF148" si="31">BW140+BY140+CA140+CC140+CE140</f>
        <v>262</v>
      </c>
      <c r="CG140" s="12">
        <f t="shared" ref="CG140:CG149" si="32">I140+V140+AI140+AP140+BC140+BH140+BU140+CF140</f>
        <v>678</v>
      </c>
      <c r="CH140" s="4"/>
    </row>
    <row r="141" spans="1:86" x14ac:dyDescent="0.25">
      <c r="A141">
        <v>3</v>
      </c>
      <c r="B141" s="4" t="s">
        <v>81</v>
      </c>
      <c r="C141" s="137"/>
      <c r="D141" s="139"/>
      <c r="E141" s="139"/>
      <c r="F141" s="139"/>
      <c r="G141" s="139"/>
      <c r="H141" s="140"/>
      <c r="I141" s="35"/>
      <c r="J141" s="6">
        <v>7</v>
      </c>
      <c r="K141">
        <v>81</v>
      </c>
      <c r="M141" s="4"/>
      <c r="N141" s="103"/>
      <c r="O141" s="103"/>
      <c r="P141" s="96"/>
      <c r="Q141" s="97"/>
      <c r="R141" s="139"/>
      <c r="S141" s="139"/>
      <c r="T141" s="139"/>
      <c r="U141" s="140"/>
      <c r="V141" s="16">
        <f>K141+M141+O141+Q141+S141+U141</f>
        <v>81</v>
      </c>
      <c r="W141" s="126"/>
      <c r="X141" s="126"/>
      <c r="Y141" s="126"/>
      <c r="Z141" s="126"/>
      <c r="AA141" s="126"/>
      <c r="AB141" s="125"/>
      <c r="AC141" s="139"/>
      <c r="AD141" s="139"/>
      <c r="AE141" s="139"/>
      <c r="AF141" s="139"/>
      <c r="AG141" s="139"/>
      <c r="AH141" s="140"/>
      <c r="AI141" s="35"/>
      <c r="AJ141" s="139"/>
      <c r="AK141" s="139"/>
      <c r="AL141" s="139"/>
      <c r="AM141" s="139"/>
      <c r="AN141" s="139"/>
      <c r="AO141" s="140"/>
      <c r="AP141" s="16"/>
      <c r="AQ141" s="124">
        <v>17</v>
      </c>
      <c r="AR141" s="124">
        <v>58</v>
      </c>
      <c r="AS141" s="124">
        <v>8</v>
      </c>
      <c r="AT141" s="124">
        <v>74</v>
      </c>
      <c r="AU141" s="124"/>
      <c r="AV141" s="125"/>
      <c r="AW141" s="96"/>
      <c r="AX141" s="96"/>
      <c r="AY141" s="96"/>
      <c r="AZ141" s="96"/>
      <c r="BA141" s="96"/>
      <c r="BB141" s="97"/>
      <c r="BC141" s="16">
        <f>AR141+AT141+AV141</f>
        <v>132</v>
      </c>
      <c r="BD141" s="96"/>
      <c r="BE141" s="96"/>
      <c r="BF141" s="96"/>
      <c r="BG141" s="97"/>
      <c r="BH141" s="35"/>
      <c r="BI141" s="124">
        <v>6</v>
      </c>
      <c r="BJ141" s="124">
        <v>84</v>
      </c>
      <c r="BK141" s="124">
        <v>2</v>
      </c>
      <c r="BL141" s="125">
        <v>95</v>
      </c>
      <c r="BM141" s="96"/>
      <c r="BN141" s="96"/>
      <c r="BO141" s="96"/>
      <c r="BP141" s="97"/>
      <c r="BQ141" s="138"/>
      <c r="BR141" s="138"/>
      <c r="BS141" s="138"/>
      <c r="BT141" s="140"/>
      <c r="BU141" s="16">
        <f t="shared" si="30"/>
        <v>179</v>
      </c>
      <c r="BV141" s="123">
        <v>8</v>
      </c>
      <c r="BW141" s="124">
        <v>78</v>
      </c>
      <c r="BX141" s="124">
        <v>6</v>
      </c>
      <c r="BY141" s="125">
        <v>80</v>
      </c>
      <c r="BZ141" s="96"/>
      <c r="CA141" s="96"/>
      <c r="CB141" s="96"/>
      <c r="CC141" s="96"/>
      <c r="CD141" s="96">
        <v>2</v>
      </c>
      <c r="CE141" s="97">
        <v>95</v>
      </c>
      <c r="CF141" s="16">
        <f t="shared" si="31"/>
        <v>253</v>
      </c>
      <c r="CG141" s="12">
        <f t="shared" si="32"/>
        <v>645</v>
      </c>
      <c r="CH141" s="4"/>
    </row>
    <row r="142" spans="1:86" x14ac:dyDescent="0.25">
      <c r="A142">
        <v>4</v>
      </c>
      <c r="B142" s="4" t="s">
        <v>222</v>
      </c>
      <c r="C142" s="137"/>
      <c r="D142" s="139"/>
      <c r="E142" s="139"/>
      <c r="F142" s="139"/>
      <c r="G142" s="139"/>
      <c r="H142" s="140"/>
      <c r="I142" s="35"/>
      <c r="J142" s="6">
        <v>4</v>
      </c>
      <c r="K142">
        <v>90</v>
      </c>
      <c r="M142" s="4"/>
      <c r="N142" s="103"/>
      <c r="O142" s="103"/>
      <c r="P142" s="96"/>
      <c r="Q142" s="97"/>
      <c r="R142" s="139"/>
      <c r="S142" s="139"/>
      <c r="T142" s="139"/>
      <c r="U142" s="140"/>
      <c r="V142" s="16">
        <f>K142+M142+O142+Q142+S142+U142</f>
        <v>90</v>
      </c>
      <c r="W142" s="126"/>
      <c r="X142" s="126"/>
      <c r="Y142" s="126"/>
      <c r="Z142" s="126"/>
      <c r="AA142" s="126"/>
      <c r="AB142" s="125"/>
      <c r="AC142" s="139"/>
      <c r="AD142" s="139"/>
      <c r="AE142" s="139"/>
      <c r="AF142" s="139"/>
      <c r="AG142" s="139"/>
      <c r="AH142" s="140"/>
      <c r="AI142" s="35"/>
      <c r="AJ142" s="139"/>
      <c r="AK142" s="139"/>
      <c r="AL142" s="139"/>
      <c r="AM142" s="139"/>
      <c r="AN142" s="139"/>
      <c r="AO142" s="140"/>
      <c r="AP142" s="16"/>
      <c r="AQ142" s="124"/>
      <c r="AR142" s="124"/>
      <c r="AS142" s="124">
        <v>14</v>
      </c>
      <c r="AT142" s="124">
        <v>62</v>
      </c>
      <c r="AU142" s="124"/>
      <c r="AV142" s="125"/>
      <c r="AW142" s="96"/>
      <c r="AX142" s="96"/>
      <c r="AY142" s="96"/>
      <c r="AZ142" s="96"/>
      <c r="BA142" s="96"/>
      <c r="BB142" s="97"/>
      <c r="BC142" s="16">
        <f>AR142+AT142+AV142</f>
        <v>62</v>
      </c>
      <c r="BD142" s="100"/>
      <c r="BE142" s="96"/>
      <c r="BF142" s="96"/>
      <c r="BG142" s="97"/>
      <c r="BH142" s="35"/>
      <c r="BI142" s="124">
        <v>1</v>
      </c>
      <c r="BJ142" s="124">
        <v>100</v>
      </c>
      <c r="BK142" s="124">
        <v>1</v>
      </c>
      <c r="BL142" s="125">
        <v>100</v>
      </c>
      <c r="BM142" s="96"/>
      <c r="BN142" s="96"/>
      <c r="BO142" s="96"/>
      <c r="BP142" s="97"/>
      <c r="BQ142" s="138"/>
      <c r="BR142" s="138"/>
      <c r="BS142" s="138"/>
      <c r="BT142" s="140"/>
      <c r="BU142" s="16">
        <f t="shared" si="30"/>
        <v>200</v>
      </c>
      <c r="BV142" s="123">
        <v>11</v>
      </c>
      <c r="BW142" s="124">
        <v>70</v>
      </c>
      <c r="BX142" s="124">
        <v>2</v>
      </c>
      <c r="BY142" s="125">
        <v>95</v>
      </c>
      <c r="BZ142" s="96"/>
      <c r="CA142" s="96"/>
      <c r="CB142" s="96"/>
      <c r="CC142" s="96"/>
      <c r="CD142" s="96"/>
      <c r="CE142" s="97"/>
      <c r="CF142" s="16">
        <f t="shared" si="31"/>
        <v>165</v>
      </c>
      <c r="CG142" s="12">
        <f t="shared" si="32"/>
        <v>517</v>
      </c>
      <c r="CH142" s="4"/>
    </row>
    <row r="143" spans="1:86" x14ac:dyDescent="0.25">
      <c r="A143">
        <v>5</v>
      </c>
      <c r="B143" s="4" t="s">
        <v>131</v>
      </c>
      <c r="C143" s="137"/>
      <c r="D143" s="139"/>
      <c r="E143" s="139"/>
      <c r="F143" s="139"/>
      <c r="G143" s="139"/>
      <c r="H143" s="140"/>
      <c r="I143" s="35"/>
      <c r="J143" s="6"/>
      <c r="M143" s="4"/>
      <c r="N143" s="103"/>
      <c r="O143" s="103"/>
      <c r="P143" s="96"/>
      <c r="Q143" s="97"/>
      <c r="R143" s="139"/>
      <c r="S143" s="139"/>
      <c r="T143" s="139"/>
      <c r="U143" s="138"/>
      <c r="V143" s="16"/>
      <c r="W143" s="126"/>
      <c r="X143" s="126"/>
      <c r="Y143" s="126"/>
      <c r="Z143" s="126"/>
      <c r="AA143" s="126"/>
      <c r="AB143" s="125"/>
      <c r="AC143" s="139"/>
      <c r="AD143" s="139"/>
      <c r="AE143" s="139"/>
      <c r="AF143" s="139"/>
      <c r="AG143" s="139"/>
      <c r="AH143" s="140"/>
      <c r="AI143" s="35"/>
      <c r="AJ143" s="139"/>
      <c r="AK143" s="139"/>
      <c r="AL143" s="139"/>
      <c r="AM143" s="139"/>
      <c r="AN143" s="139"/>
      <c r="AO143" s="140"/>
      <c r="AP143" s="16"/>
      <c r="AQ143" s="124">
        <v>29</v>
      </c>
      <c r="AR143" s="124">
        <v>34</v>
      </c>
      <c r="AS143" s="124">
        <v>15</v>
      </c>
      <c r="AT143" s="124">
        <v>60</v>
      </c>
      <c r="AU143" s="124"/>
      <c r="AV143" s="125"/>
      <c r="AW143" s="96"/>
      <c r="AX143" s="96"/>
      <c r="AY143" s="96"/>
      <c r="AZ143" s="96"/>
      <c r="BA143" s="96"/>
      <c r="BB143" s="97"/>
      <c r="BC143" s="16">
        <f>AR143+AT143+AV143</f>
        <v>94</v>
      </c>
      <c r="BD143" s="96"/>
      <c r="BE143" s="96"/>
      <c r="BF143" s="96"/>
      <c r="BG143" s="97"/>
      <c r="BH143" s="35"/>
      <c r="BI143" s="124">
        <v>2</v>
      </c>
      <c r="BJ143" s="124">
        <v>96</v>
      </c>
      <c r="BK143" s="124">
        <v>1</v>
      </c>
      <c r="BL143" s="125">
        <v>100</v>
      </c>
      <c r="BM143" s="96"/>
      <c r="BN143" s="96"/>
      <c r="BO143" s="96"/>
      <c r="BP143" s="97"/>
      <c r="BQ143" s="138"/>
      <c r="BR143" s="138"/>
      <c r="BS143" s="138"/>
      <c r="BT143" s="140"/>
      <c r="BU143" s="32">
        <f t="shared" si="30"/>
        <v>196</v>
      </c>
      <c r="BV143" s="123"/>
      <c r="BW143" s="124"/>
      <c r="BX143" s="124"/>
      <c r="BY143" s="125"/>
      <c r="BZ143" s="96"/>
      <c r="CA143" s="96"/>
      <c r="CB143" s="96"/>
      <c r="CC143" s="96"/>
      <c r="CD143" s="96"/>
      <c r="CE143" s="97"/>
      <c r="CF143" s="16"/>
      <c r="CG143" s="12">
        <f t="shared" si="32"/>
        <v>290</v>
      </c>
      <c r="CH143" s="4"/>
    </row>
    <row r="144" spans="1:86" x14ac:dyDescent="0.25">
      <c r="A144">
        <v>6</v>
      </c>
      <c r="B144" s="4" t="s">
        <v>97</v>
      </c>
      <c r="C144" s="137"/>
      <c r="D144" s="139"/>
      <c r="E144" s="139"/>
      <c r="F144" s="139"/>
      <c r="G144" s="139"/>
      <c r="H144" s="140"/>
      <c r="I144" s="35"/>
      <c r="J144" s="6">
        <v>11</v>
      </c>
      <c r="K144">
        <v>70</v>
      </c>
      <c r="M144" s="4"/>
      <c r="N144" s="103"/>
      <c r="O144" s="103"/>
      <c r="P144" s="96"/>
      <c r="Q144" s="97"/>
      <c r="R144" s="139"/>
      <c r="S144" s="139"/>
      <c r="T144" s="139"/>
      <c r="U144" s="138"/>
      <c r="V144" s="16">
        <f>K144+M144+O144+Q144+S144+U144</f>
        <v>70</v>
      </c>
      <c r="W144" s="126"/>
      <c r="X144" s="126"/>
      <c r="Y144" s="126"/>
      <c r="Z144" s="126"/>
      <c r="AA144" s="126"/>
      <c r="AB144" s="125"/>
      <c r="AC144" s="139"/>
      <c r="AD144" s="139"/>
      <c r="AE144" s="139"/>
      <c r="AF144" s="139"/>
      <c r="AG144" s="139"/>
      <c r="AH144" s="140"/>
      <c r="AI144" s="35"/>
      <c r="AJ144" s="139"/>
      <c r="AK144" s="139"/>
      <c r="AL144" s="139"/>
      <c r="AM144" s="139"/>
      <c r="AN144" s="139"/>
      <c r="AO144" s="140"/>
      <c r="AP144" s="16"/>
      <c r="AQ144" s="124"/>
      <c r="AR144" s="124"/>
      <c r="AS144" s="124"/>
      <c r="AT144" s="124"/>
      <c r="AU144" s="124"/>
      <c r="AV144" s="125"/>
      <c r="AW144" s="100"/>
      <c r="AX144" s="96"/>
      <c r="AY144" s="96"/>
      <c r="AZ144" s="96"/>
      <c r="BA144" s="96"/>
      <c r="BB144" s="97"/>
      <c r="BC144" s="16"/>
      <c r="BD144" s="96"/>
      <c r="BE144" s="96"/>
      <c r="BF144" s="96"/>
      <c r="BG144" s="97"/>
      <c r="BH144" s="16"/>
      <c r="BI144" s="123">
        <v>10</v>
      </c>
      <c r="BJ144" s="124">
        <v>72</v>
      </c>
      <c r="BK144" s="124">
        <v>3</v>
      </c>
      <c r="BL144" s="125">
        <v>90</v>
      </c>
      <c r="BM144" s="96"/>
      <c r="BN144" s="96"/>
      <c r="BO144" s="96"/>
      <c r="BP144" s="97"/>
      <c r="BQ144" s="138"/>
      <c r="BR144" s="138"/>
      <c r="BS144" s="138"/>
      <c r="BT144" s="140"/>
      <c r="BU144" s="16">
        <f t="shared" si="30"/>
        <v>162</v>
      </c>
      <c r="BV144" s="123"/>
      <c r="BW144" s="124"/>
      <c r="BX144" s="124">
        <v>4</v>
      </c>
      <c r="BY144" s="125">
        <v>86</v>
      </c>
      <c r="BZ144" s="96"/>
      <c r="CA144" s="96"/>
      <c r="CB144" s="96"/>
      <c r="CC144" s="96"/>
      <c r="CD144" s="96">
        <v>2</v>
      </c>
      <c r="CE144" s="97">
        <v>95</v>
      </c>
      <c r="CF144" s="16">
        <f t="shared" si="31"/>
        <v>181</v>
      </c>
      <c r="CG144" s="12">
        <f t="shared" si="32"/>
        <v>413</v>
      </c>
      <c r="CH144" s="4"/>
    </row>
    <row r="145" spans="1:86" x14ac:dyDescent="0.25">
      <c r="A145">
        <v>7</v>
      </c>
      <c r="B145" s="4" t="s">
        <v>57</v>
      </c>
      <c r="C145" s="138"/>
      <c r="D145" s="139"/>
      <c r="E145" s="139"/>
      <c r="F145" s="139"/>
      <c r="G145" s="139"/>
      <c r="H145" s="140"/>
      <c r="I145" s="35"/>
      <c r="M145" s="4"/>
      <c r="N145" s="103"/>
      <c r="O145" s="103"/>
      <c r="P145" s="96"/>
      <c r="Q145" s="97"/>
      <c r="R145" s="139"/>
      <c r="S145" s="139"/>
      <c r="T145" s="139"/>
      <c r="U145" s="138"/>
      <c r="V145" s="16"/>
      <c r="W145" s="126"/>
      <c r="X145" s="126"/>
      <c r="Y145" s="126"/>
      <c r="Z145" s="126"/>
      <c r="AA145" s="126"/>
      <c r="AB145" s="125"/>
      <c r="AC145" s="139"/>
      <c r="AD145" s="139"/>
      <c r="AE145" s="139"/>
      <c r="AF145" s="139"/>
      <c r="AG145" s="139"/>
      <c r="AH145" s="140"/>
      <c r="AI145" s="35"/>
      <c r="AJ145" s="139"/>
      <c r="AK145" s="139"/>
      <c r="AL145" s="139"/>
      <c r="AM145" s="139"/>
      <c r="AN145" s="139"/>
      <c r="AO145" s="140"/>
      <c r="AP145" s="35"/>
      <c r="AQ145" s="124">
        <v>33</v>
      </c>
      <c r="AR145" s="124">
        <v>26</v>
      </c>
      <c r="AS145" s="124"/>
      <c r="AT145" s="124"/>
      <c r="AU145" s="124"/>
      <c r="AV145" s="125"/>
      <c r="AW145" s="100"/>
      <c r="AX145" s="96"/>
      <c r="AY145" s="96"/>
      <c r="AZ145" s="96"/>
      <c r="BA145" s="96"/>
      <c r="BB145" s="97"/>
      <c r="BC145" s="16">
        <f>AR145+AT145+AV145</f>
        <v>26</v>
      </c>
      <c r="BD145" s="96"/>
      <c r="BE145" s="96"/>
      <c r="BF145" s="96"/>
      <c r="BG145" s="97"/>
      <c r="BH145" s="35"/>
      <c r="BI145" s="124">
        <v>5</v>
      </c>
      <c r="BJ145" s="124">
        <v>87</v>
      </c>
      <c r="BK145" s="124">
        <v>3</v>
      </c>
      <c r="BL145" s="125">
        <v>90</v>
      </c>
      <c r="BM145" s="96"/>
      <c r="BN145" s="96"/>
      <c r="BO145" s="96"/>
      <c r="BP145" s="97"/>
      <c r="BQ145" s="138"/>
      <c r="BR145" s="138"/>
      <c r="BS145" s="138"/>
      <c r="BT145" s="140"/>
      <c r="BU145" s="32">
        <f t="shared" si="30"/>
        <v>177</v>
      </c>
      <c r="BV145" s="123">
        <v>11</v>
      </c>
      <c r="BW145" s="124">
        <v>70</v>
      </c>
      <c r="BX145" s="124">
        <v>4</v>
      </c>
      <c r="BY145" s="125">
        <v>86</v>
      </c>
      <c r="BZ145" s="96"/>
      <c r="CA145" s="96"/>
      <c r="CB145" s="96"/>
      <c r="CC145" s="96"/>
      <c r="CD145" s="96">
        <v>2</v>
      </c>
      <c r="CE145" s="97">
        <v>95</v>
      </c>
      <c r="CF145" s="16">
        <f t="shared" si="31"/>
        <v>251</v>
      </c>
      <c r="CG145" s="12">
        <f t="shared" si="32"/>
        <v>454</v>
      </c>
      <c r="CH145" s="4"/>
    </row>
    <row r="146" spans="1:86" x14ac:dyDescent="0.25">
      <c r="A146">
        <v>8</v>
      </c>
      <c r="B146" s="4" t="s">
        <v>56</v>
      </c>
      <c r="C146" s="138"/>
      <c r="D146" s="139"/>
      <c r="E146" s="139"/>
      <c r="F146" s="139"/>
      <c r="G146" s="139"/>
      <c r="H146" s="140"/>
      <c r="I146" s="35"/>
      <c r="J146" s="6">
        <v>6</v>
      </c>
      <c r="K146">
        <v>84</v>
      </c>
      <c r="M146" s="4"/>
      <c r="N146" s="103"/>
      <c r="O146" s="103"/>
      <c r="P146" s="96"/>
      <c r="Q146" s="97"/>
      <c r="R146" s="139"/>
      <c r="S146" s="139"/>
      <c r="T146" s="139"/>
      <c r="U146" s="138"/>
      <c r="V146" s="16">
        <f>K146+M146+O146+Q146+S146+U146</f>
        <v>84</v>
      </c>
      <c r="W146" s="126"/>
      <c r="X146" s="126"/>
      <c r="Y146" s="126"/>
      <c r="Z146" s="126"/>
      <c r="AA146" s="126"/>
      <c r="AB146" s="125"/>
      <c r="AC146" s="139"/>
      <c r="AD146" s="139"/>
      <c r="AE146" s="139"/>
      <c r="AF146" s="139"/>
      <c r="AG146" s="139"/>
      <c r="AH146" s="140"/>
      <c r="AI146" s="35"/>
      <c r="AJ146" s="139"/>
      <c r="AK146" s="139"/>
      <c r="AL146" s="139"/>
      <c r="AM146" s="139"/>
      <c r="AN146" s="139"/>
      <c r="AO146" s="140"/>
      <c r="AP146" s="35"/>
      <c r="AQ146" s="124">
        <v>28</v>
      </c>
      <c r="AR146" s="124">
        <v>36</v>
      </c>
      <c r="AS146" s="124">
        <v>15</v>
      </c>
      <c r="AT146" s="124">
        <v>60</v>
      </c>
      <c r="AU146" s="124"/>
      <c r="AV146" s="125"/>
      <c r="AW146" s="100"/>
      <c r="AX146" s="96"/>
      <c r="AY146" s="96"/>
      <c r="AZ146" s="96"/>
      <c r="BA146" s="96"/>
      <c r="BB146" s="97"/>
      <c r="BC146" s="16">
        <f>AR146+AT146+AV146</f>
        <v>96</v>
      </c>
      <c r="BD146" s="96"/>
      <c r="BE146" s="96"/>
      <c r="BF146" s="96"/>
      <c r="BG146" s="97"/>
      <c r="BH146" s="35"/>
      <c r="BI146" s="124"/>
      <c r="BJ146" s="124"/>
      <c r="BK146" s="124"/>
      <c r="BL146" s="125"/>
      <c r="BM146" s="96"/>
      <c r="BN146" s="96"/>
      <c r="BO146" s="96"/>
      <c r="BP146" s="97"/>
      <c r="BQ146" s="138"/>
      <c r="BR146" s="138"/>
      <c r="BS146" s="138"/>
      <c r="BT146" s="140"/>
      <c r="BU146" s="16"/>
      <c r="BV146" s="123">
        <v>13</v>
      </c>
      <c r="BW146" s="124">
        <v>66</v>
      </c>
      <c r="BX146" s="124"/>
      <c r="BY146" s="125"/>
      <c r="BZ146" s="96"/>
      <c r="CA146" s="96"/>
      <c r="CB146" s="96"/>
      <c r="CC146" s="96"/>
      <c r="CD146" s="96"/>
      <c r="CE146" s="97"/>
      <c r="CF146" s="16">
        <f t="shared" si="31"/>
        <v>66</v>
      </c>
      <c r="CG146" s="12">
        <f t="shared" si="32"/>
        <v>246</v>
      </c>
      <c r="CH146" s="4"/>
    </row>
    <row r="147" spans="1:86" x14ac:dyDescent="0.25">
      <c r="A147">
        <v>9</v>
      </c>
      <c r="B147" s="4" t="s">
        <v>130</v>
      </c>
      <c r="C147" s="138"/>
      <c r="D147" s="139"/>
      <c r="E147" s="139"/>
      <c r="F147" s="139"/>
      <c r="G147" s="139"/>
      <c r="H147" s="140"/>
      <c r="I147" s="35"/>
      <c r="J147" s="6"/>
      <c r="M147" s="4"/>
      <c r="N147" s="103"/>
      <c r="O147" s="103"/>
      <c r="P147" s="96"/>
      <c r="Q147" s="97"/>
      <c r="R147" s="139"/>
      <c r="S147" s="139"/>
      <c r="T147" s="139"/>
      <c r="U147" s="138"/>
      <c r="V147" s="16"/>
      <c r="W147" s="126"/>
      <c r="X147" s="126"/>
      <c r="Y147" s="126"/>
      <c r="Z147" s="126"/>
      <c r="AA147" s="126"/>
      <c r="AB147" s="125"/>
      <c r="AC147" s="139"/>
      <c r="AD147" s="139"/>
      <c r="AE147" s="139"/>
      <c r="AF147" s="139"/>
      <c r="AG147" s="139"/>
      <c r="AH147" s="140"/>
      <c r="AI147" s="35"/>
      <c r="AJ147" s="139"/>
      <c r="AK147" s="139"/>
      <c r="AL147" s="139"/>
      <c r="AM147" s="139"/>
      <c r="AN147" s="139"/>
      <c r="AO147" s="140"/>
      <c r="AP147" s="35"/>
      <c r="AQ147" s="124">
        <v>26</v>
      </c>
      <c r="AR147" s="124">
        <v>40</v>
      </c>
      <c r="AS147" s="124">
        <v>14</v>
      </c>
      <c r="AT147" s="124">
        <v>62</v>
      </c>
      <c r="AU147" s="124"/>
      <c r="AV147" s="125"/>
      <c r="AW147" s="100"/>
      <c r="AX147" s="96"/>
      <c r="AY147" s="96"/>
      <c r="AZ147" s="96"/>
      <c r="BA147" s="96"/>
      <c r="BB147" s="97"/>
      <c r="BC147" s="16">
        <f>AR147+AT147+AV147</f>
        <v>102</v>
      </c>
      <c r="BD147" s="96"/>
      <c r="BE147" s="96"/>
      <c r="BF147" s="96"/>
      <c r="BG147" s="97"/>
      <c r="BH147" s="35"/>
      <c r="BI147" s="124"/>
      <c r="BJ147" s="124"/>
      <c r="BK147" s="124"/>
      <c r="BL147" s="125"/>
      <c r="BM147" s="96"/>
      <c r="BN147" s="96"/>
      <c r="BO147" s="96"/>
      <c r="BP147" s="97"/>
      <c r="BQ147" s="138"/>
      <c r="BR147" s="138"/>
      <c r="BS147" s="138"/>
      <c r="BT147" s="140"/>
      <c r="BU147" s="16"/>
      <c r="BV147" s="123"/>
      <c r="BW147" s="124"/>
      <c r="BX147" s="124"/>
      <c r="BY147" s="125"/>
      <c r="BZ147" s="96"/>
      <c r="CA147" s="96"/>
      <c r="CB147" s="96"/>
      <c r="CC147" s="96"/>
      <c r="CD147" s="96"/>
      <c r="CE147" s="97"/>
      <c r="CF147" s="16"/>
      <c r="CG147" s="12">
        <f t="shared" si="32"/>
        <v>102</v>
      </c>
      <c r="CH147" s="4"/>
    </row>
    <row r="148" spans="1:86" x14ac:dyDescent="0.25">
      <c r="A148">
        <v>10</v>
      </c>
      <c r="B148" s="4" t="s">
        <v>171</v>
      </c>
      <c r="C148" s="138"/>
      <c r="D148" s="139"/>
      <c r="E148" s="139"/>
      <c r="F148" s="139"/>
      <c r="G148" s="139"/>
      <c r="H148" s="140"/>
      <c r="I148" s="35"/>
      <c r="J148" s="6"/>
      <c r="M148" s="4"/>
      <c r="N148" s="103"/>
      <c r="O148" s="103"/>
      <c r="P148" s="96"/>
      <c r="Q148" s="97"/>
      <c r="R148" s="139"/>
      <c r="S148" s="139"/>
      <c r="T148" s="139"/>
      <c r="U148" s="138"/>
      <c r="V148" s="16"/>
      <c r="W148" s="126"/>
      <c r="X148" s="126"/>
      <c r="Y148" s="126"/>
      <c r="Z148" s="126"/>
      <c r="AA148" s="126"/>
      <c r="AB148" s="125"/>
      <c r="AC148" s="139"/>
      <c r="AD148" s="139"/>
      <c r="AE148" s="139"/>
      <c r="AF148" s="139"/>
      <c r="AG148" s="139"/>
      <c r="AH148" s="140"/>
      <c r="AI148" s="35"/>
      <c r="AJ148" s="139"/>
      <c r="AK148" s="139"/>
      <c r="AL148" s="139"/>
      <c r="AM148" s="139"/>
      <c r="AN148" s="139"/>
      <c r="AO148" s="140"/>
      <c r="AP148" s="35"/>
      <c r="AQ148" s="124"/>
      <c r="AR148" s="124"/>
      <c r="AS148" s="124"/>
      <c r="AT148" s="124"/>
      <c r="AU148" s="124"/>
      <c r="AV148" s="125"/>
      <c r="AW148" s="100"/>
      <c r="AX148" s="96"/>
      <c r="AY148" s="96"/>
      <c r="AZ148" s="96"/>
      <c r="BA148" s="96"/>
      <c r="BB148" s="97"/>
      <c r="BC148" s="16"/>
      <c r="BD148" s="96"/>
      <c r="BE148" s="96"/>
      <c r="BF148" s="96"/>
      <c r="BG148" s="97"/>
      <c r="BH148" s="35"/>
      <c r="BI148" s="124"/>
      <c r="BJ148" s="124"/>
      <c r="BK148" s="124"/>
      <c r="BL148" s="125"/>
      <c r="BM148" s="96"/>
      <c r="BN148" s="96"/>
      <c r="BO148" s="96"/>
      <c r="BP148" s="97"/>
      <c r="BQ148" s="138"/>
      <c r="BR148" s="138"/>
      <c r="BS148" s="138"/>
      <c r="BT148" s="140"/>
      <c r="BU148" s="32"/>
      <c r="BV148" s="123">
        <v>9</v>
      </c>
      <c r="BW148" s="124">
        <v>75</v>
      </c>
      <c r="BX148" s="124">
        <v>2</v>
      </c>
      <c r="BY148" s="125">
        <v>95</v>
      </c>
      <c r="BZ148" s="96"/>
      <c r="CA148" s="96"/>
      <c r="CB148" s="96"/>
      <c r="CC148" s="96"/>
      <c r="CD148" s="96"/>
      <c r="CE148" s="97"/>
      <c r="CF148" s="16">
        <f t="shared" si="31"/>
        <v>170</v>
      </c>
      <c r="CG148" s="12">
        <f t="shared" si="32"/>
        <v>170</v>
      </c>
      <c r="CH148" s="4"/>
    </row>
    <row r="149" spans="1:86" x14ac:dyDescent="0.25">
      <c r="A149">
        <v>11</v>
      </c>
      <c r="B149" s="4" t="s">
        <v>90</v>
      </c>
      <c r="C149" s="138"/>
      <c r="D149" s="139"/>
      <c r="E149" s="139"/>
      <c r="F149" s="139"/>
      <c r="G149" s="139"/>
      <c r="H149" s="140"/>
      <c r="I149" s="35"/>
      <c r="J149" s="6">
        <v>2</v>
      </c>
      <c r="K149">
        <v>96</v>
      </c>
      <c r="M149" s="4"/>
      <c r="N149" s="103"/>
      <c r="O149" s="103"/>
      <c r="P149" s="96"/>
      <c r="Q149" s="97"/>
      <c r="R149" s="139"/>
      <c r="S149" s="139"/>
      <c r="T149" s="139"/>
      <c r="U149" s="138"/>
      <c r="V149" s="16">
        <f>K149+M149+O149+Q149+S149+U149</f>
        <v>96</v>
      </c>
      <c r="W149" s="126"/>
      <c r="X149" s="126"/>
      <c r="Y149" s="126"/>
      <c r="Z149" s="126"/>
      <c r="AA149" s="126"/>
      <c r="AB149" s="125"/>
      <c r="AC149" s="139"/>
      <c r="AD149" s="139"/>
      <c r="AE149" s="139"/>
      <c r="AF149" s="139"/>
      <c r="AG149" s="139"/>
      <c r="AH149" s="140"/>
      <c r="AI149" s="35"/>
      <c r="AJ149" s="139"/>
      <c r="AK149" s="139"/>
      <c r="AL149" s="139"/>
      <c r="AM149" s="139"/>
      <c r="AN149" s="139"/>
      <c r="AO149" s="150"/>
      <c r="AP149" s="34"/>
      <c r="AQ149" s="129"/>
      <c r="AR149" s="128"/>
      <c r="AS149" s="128"/>
      <c r="AT149" s="128"/>
      <c r="AU149" s="128"/>
      <c r="AV149" s="127"/>
      <c r="AW149" s="101"/>
      <c r="AX149" s="98"/>
      <c r="AY149" s="98"/>
      <c r="AZ149" s="98"/>
      <c r="BA149" s="98"/>
      <c r="BB149" s="99"/>
      <c r="BC149" s="34"/>
      <c r="BD149" s="98"/>
      <c r="BE149" s="98"/>
      <c r="BF149" s="96"/>
      <c r="BG149" s="97"/>
      <c r="BH149" s="35"/>
      <c r="BI149" s="129"/>
      <c r="BJ149" s="128"/>
      <c r="BK149" s="128"/>
      <c r="BL149" s="127"/>
      <c r="BM149" s="98"/>
      <c r="BN149" s="98"/>
      <c r="BO149" s="98"/>
      <c r="BP149" s="99"/>
      <c r="BQ149" s="151"/>
      <c r="BR149" s="151"/>
      <c r="BS149" s="151"/>
      <c r="BT149" s="150"/>
      <c r="BU149" s="32"/>
      <c r="BV149" s="129"/>
      <c r="BW149" s="128"/>
      <c r="BX149" s="128"/>
      <c r="BY149" s="127"/>
      <c r="BZ149" s="98"/>
      <c r="CA149" s="98"/>
      <c r="CB149" s="98"/>
      <c r="CC149" s="98"/>
      <c r="CD149" s="98"/>
      <c r="CE149" s="99"/>
      <c r="CF149" s="35"/>
      <c r="CG149" s="12">
        <f t="shared" si="32"/>
        <v>96</v>
      </c>
      <c r="CH149" s="4"/>
    </row>
    <row r="150" spans="1:86" x14ac:dyDescent="0.25">
      <c r="A150" s="21"/>
      <c r="B150" s="81" t="s">
        <v>20</v>
      </c>
      <c r="C150" s="47"/>
      <c r="D150" s="47"/>
      <c r="E150" s="47"/>
      <c r="F150" s="47"/>
      <c r="G150" s="47"/>
      <c r="H150" s="81"/>
      <c r="I150" s="53"/>
      <c r="J150" s="47"/>
      <c r="K150" s="47">
        <f>SUM(K140:K149)</f>
        <v>514</v>
      </c>
      <c r="L150" s="47"/>
      <c r="M150" s="85"/>
      <c r="N150" s="47"/>
      <c r="O150" s="80"/>
      <c r="P150" s="80"/>
      <c r="Q150" s="85"/>
      <c r="R150" s="47"/>
      <c r="S150" s="47"/>
      <c r="T150" s="47"/>
      <c r="U150" s="47"/>
      <c r="V150" s="53">
        <f t="shared" ref="V150" si="33">K150+M150+O150+Q150+S150+U150</f>
        <v>514</v>
      </c>
      <c r="W150" s="27"/>
      <c r="X150" s="47"/>
      <c r="Y150" s="47"/>
      <c r="Z150" s="47"/>
      <c r="AA150" s="47"/>
      <c r="AB150" s="81"/>
      <c r="AC150" s="47"/>
      <c r="AD150" s="47"/>
      <c r="AE150" s="47"/>
      <c r="AF150" s="47"/>
      <c r="AG150" s="47"/>
      <c r="AH150" s="81"/>
      <c r="AI150" s="52"/>
      <c r="AJ150" s="27"/>
      <c r="AK150" s="47"/>
      <c r="AL150" s="47"/>
      <c r="AM150" s="47"/>
      <c r="AN150" s="80"/>
      <c r="AO150" s="29"/>
      <c r="AP150" s="55"/>
      <c r="AQ150" s="48"/>
      <c r="AR150" s="48">
        <f>SUM(AR140:AR149)</f>
        <v>248</v>
      </c>
      <c r="AS150" s="48"/>
      <c r="AT150" s="48">
        <f>SUM(AT140:AT144)</f>
        <v>270</v>
      </c>
      <c r="AU150" s="48"/>
      <c r="AV150" s="51">
        <f>SUM(AV140:AV144)</f>
        <v>0</v>
      </c>
      <c r="AW150" s="48"/>
      <c r="AX150" s="48"/>
      <c r="AY150" s="48"/>
      <c r="AZ150" s="48"/>
      <c r="BA150" s="48"/>
      <c r="BB150" s="51"/>
      <c r="BC150" s="56">
        <f t="shared" ref="BC150" si="34">AR150+AT150+AV150</f>
        <v>518</v>
      </c>
      <c r="BD150" s="50"/>
      <c r="BE150" s="82"/>
      <c r="BF150" s="80"/>
      <c r="BG150" s="81"/>
      <c r="BH150" s="53"/>
      <c r="BI150" s="82"/>
      <c r="BJ150" s="82">
        <f>SUM(BJ140:BJ149)</f>
        <v>539</v>
      </c>
      <c r="BK150" s="82"/>
      <c r="BL150" s="92"/>
      <c r="BM150" s="82"/>
      <c r="BN150" s="82"/>
      <c r="BO150" s="82"/>
      <c r="BP150" s="82"/>
      <c r="BQ150" s="82"/>
      <c r="BR150" s="83"/>
      <c r="BS150" s="84"/>
      <c r="BT150" s="82"/>
      <c r="BU150" s="57">
        <f>SUM(BU140:BU149)</f>
        <v>1109</v>
      </c>
      <c r="BV150" s="50"/>
      <c r="BW150" s="82">
        <f>SUM(BW140:BW149)</f>
        <v>446</v>
      </c>
      <c r="BX150" s="82"/>
      <c r="BY150" s="51">
        <f>SUM(BY140:BY149)</f>
        <v>522</v>
      </c>
      <c r="BZ150" s="82"/>
      <c r="CA150" s="82"/>
      <c r="CB150" s="82"/>
      <c r="CC150" s="82"/>
      <c r="CD150" s="82"/>
      <c r="CE150" s="51">
        <f>SUM(CE140:CE149)</f>
        <v>380</v>
      </c>
      <c r="CF150" s="28">
        <f>BW150+BY150+CA150+CC150+CE150</f>
        <v>1348</v>
      </c>
      <c r="CG150" s="43">
        <f>I150+V150+AI150+AP150+BC150+BH150+BU150+CF150</f>
        <v>3489</v>
      </c>
      <c r="CH150" s="54">
        <v>7</v>
      </c>
    </row>
    <row r="151" spans="1:86" x14ac:dyDescent="0.25">
      <c r="A151" s="215" t="s">
        <v>51</v>
      </c>
      <c r="B151" s="208"/>
      <c r="C151" s="208"/>
      <c r="D151" s="208"/>
      <c r="E151" s="208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8"/>
      <c r="AT151" s="208"/>
      <c r="AU151" s="208"/>
      <c r="AV151" s="208"/>
      <c r="AW151" s="208"/>
      <c r="AX151" s="208"/>
      <c r="AY151" s="208"/>
      <c r="AZ151" s="208"/>
      <c r="BA151" s="208"/>
      <c r="BB151" s="208"/>
      <c r="BC151" s="208"/>
      <c r="BD151" s="208"/>
      <c r="BE151" s="208"/>
      <c r="BF151" s="208"/>
      <c r="BG151" s="208"/>
      <c r="BH151" s="208"/>
      <c r="BI151" s="208"/>
      <c r="BJ151" s="208"/>
      <c r="BK151" s="208"/>
      <c r="BL151" s="208"/>
      <c r="BM151" s="208"/>
      <c r="BN151" s="208"/>
      <c r="BO151" s="208"/>
      <c r="BP151" s="208"/>
      <c r="BQ151" s="208"/>
      <c r="BR151" s="208"/>
      <c r="BS151" s="208"/>
      <c r="BT151" s="208"/>
      <c r="BU151" s="208"/>
      <c r="BV151" s="208"/>
      <c r="BW151" s="208"/>
      <c r="BX151" s="208"/>
      <c r="BY151" s="208"/>
      <c r="BZ151" s="208"/>
      <c r="CA151" s="208"/>
      <c r="CB151" s="208"/>
      <c r="CC151" s="208"/>
      <c r="CD151" s="208"/>
      <c r="CE151" s="208"/>
      <c r="CF151" s="208"/>
      <c r="CG151" s="208"/>
      <c r="CH151" s="209"/>
    </row>
    <row r="152" spans="1:86" x14ac:dyDescent="0.25">
      <c r="A152">
        <v>1</v>
      </c>
      <c r="B152" s="4" t="s">
        <v>223</v>
      </c>
      <c r="C152" s="137"/>
      <c r="D152" s="139"/>
      <c r="E152" s="139"/>
      <c r="F152" s="139"/>
      <c r="G152" s="139"/>
      <c r="H152" s="140"/>
      <c r="I152" s="16"/>
      <c r="J152" s="3">
        <v>1</v>
      </c>
      <c r="K152">
        <v>100</v>
      </c>
      <c r="M152" s="2"/>
      <c r="N152" s="103"/>
      <c r="O152" s="103"/>
      <c r="P152" s="103"/>
      <c r="Q152" s="95"/>
      <c r="R152" s="139"/>
      <c r="S152" s="139"/>
      <c r="T152" s="139"/>
      <c r="U152" s="140"/>
      <c r="V152" s="9">
        <f>K152+M152</f>
        <v>100</v>
      </c>
      <c r="W152" s="123"/>
      <c r="X152" s="126"/>
      <c r="Y152" s="126"/>
      <c r="Z152" s="126"/>
      <c r="AA152" s="126"/>
      <c r="AB152" s="125"/>
      <c r="AC152" s="139"/>
      <c r="AD152" s="139"/>
      <c r="AE152" s="139"/>
      <c r="AF152" s="139"/>
      <c r="AG152" s="139"/>
      <c r="AH152" s="140"/>
      <c r="AI152" s="35"/>
      <c r="AJ152" s="139"/>
      <c r="AK152" s="139"/>
      <c r="AL152" s="139"/>
      <c r="AM152" s="139"/>
      <c r="AN152" s="139"/>
      <c r="AO152" s="140"/>
      <c r="AP152" s="9"/>
      <c r="AQ152" s="124">
        <v>19</v>
      </c>
      <c r="AR152" s="124">
        <v>54</v>
      </c>
      <c r="AS152" s="124">
        <v>8</v>
      </c>
      <c r="AT152" s="124">
        <v>74</v>
      </c>
      <c r="AU152" s="124"/>
      <c r="AV152" s="125"/>
      <c r="AW152" s="96"/>
      <c r="AX152" s="96"/>
      <c r="AY152" s="96"/>
      <c r="AZ152" s="96"/>
      <c r="BA152" s="96"/>
      <c r="BB152" s="97"/>
      <c r="BC152" s="35">
        <f t="shared" ref="BC152:BC158" si="35">AR152+AT152+AV152</f>
        <v>128</v>
      </c>
      <c r="BD152" s="96"/>
      <c r="BE152" s="96"/>
      <c r="BF152" s="96"/>
      <c r="BG152" s="95"/>
      <c r="BH152" s="35"/>
      <c r="BI152" s="124">
        <v>1</v>
      </c>
      <c r="BJ152" s="124">
        <v>100</v>
      </c>
      <c r="BK152" s="124">
        <v>1</v>
      </c>
      <c r="BL152" s="122">
        <v>100</v>
      </c>
      <c r="BM152" s="96"/>
      <c r="BN152" s="96"/>
      <c r="BO152" s="96"/>
      <c r="BP152" s="95"/>
      <c r="BQ152" s="138"/>
      <c r="BR152" s="146"/>
      <c r="BS152" s="146"/>
      <c r="BT152" s="140"/>
      <c r="BU152" s="9">
        <f t="shared" ref="BU152:BU157" si="36">BJ152+BN152+BR152+BL152+BP152+BT152</f>
        <v>200</v>
      </c>
      <c r="BV152" s="120">
        <v>3</v>
      </c>
      <c r="BW152" s="121">
        <v>93</v>
      </c>
      <c r="BX152" s="121"/>
      <c r="BY152" s="122"/>
      <c r="BZ152" s="94"/>
      <c r="CA152" s="94"/>
      <c r="CB152" s="94"/>
      <c r="CC152" s="94"/>
      <c r="CD152" s="94"/>
      <c r="CE152" s="97"/>
      <c r="CF152" s="16">
        <f t="shared" ref="CF152:CF159" si="37">BW152+BY152+CA152+CC152+CE152</f>
        <v>93</v>
      </c>
      <c r="CG152" s="12">
        <f t="shared" ref="CG152:CG159" si="38">I152+V152+AI152+AP152+BC152+BH152+BU152+CF152</f>
        <v>521</v>
      </c>
      <c r="CH152" s="4"/>
    </row>
    <row r="153" spans="1:86" x14ac:dyDescent="0.25">
      <c r="A153">
        <v>2</v>
      </c>
      <c r="B153" s="4" t="s">
        <v>138</v>
      </c>
      <c r="C153" s="137"/>
      <c r="D153" s="139"/>
      <c r="E153" s="139"/>
      <c r="F153" s="139"/>
      <c r="G153" s="139"/>
      <c r="H153" s="140"/>
      <c r="I153" s="35"/>
      <c r="J153" s="3">
        <v>10</v>
      </c>
      <c r="K153">
        <v>72</v>
      </c>
      <c r="M153" s="4"/>
      <c r="N153" s="103"/>
      <c r="O153" s="103"/>
      <c r="P153" s="103"/>
      <c r="Q153" s="97"/>
      <c r="R153" s="139"/>
      <c r="S153" s="139"/>
      <c r="T153" s="139"/>
      <c r="U153" s="140"/>
      <c r="V153" s="16">
        <f>K153+M153</f>
        <v>72</v>
      </c>
      <c r="W153" s="123"/>
      <c r="X153" s="126"/>
      <c r="Y153" s="126"/>
      <c r="Z153" s="126"/>
      <c r="AA153" s="126"/>
      <c r="AB153" s="125"/>
      <c r="AC153" s="139"/>
      <c r="AD153" s="139"/>
      <c r="AE153" s="139"/>
      <c r="AF153" s="139"/>
      <c r="AG153" s="139"/>
      <c r="AH153" s="140"/>
      <c r="AI153" s="35"/>
      <c r="AJ153" s="139"/>
      <c r="AK153" s="139"/>
      <c r="AL153" s="139"/>
      <c r="AM153" s="139"/>
      <c r="AN153" s="139"/>
      <c r="AO153" s="140"/>
      <c r="AP153" s="16"/>
      <c r="AQ153" s="124"/>
      <c r="AR153" s="124"/>
      <c r="AS153" s="124">
        <v>16</v>
      </c>
      <c r="AT153" s="124">
        <v>58</v>
      </c>
      <c r="AU153" s="124">
        <v>8</v>
      </c>
      <c r="AV153" s="125">
        <v>75</v>
      </c>
      <c r="AW153" s="96"/>
      <c r="AX153" s="96"/>
      <c r="AY153" s="96"/>
      <c r="AZ153" s="96"/>
      <c r="BA153" s="96"/>
      <c r="BB153" s="97"/>
      <c r="BC153" s="35">
        <f t="shared" si="35"/>
        <v>133</v>
      </c>
      <c r="BD153" s="96"/>
      <c r="BE153" s="96"/>
      <c r="BF153" s="96"/>
      <c r="BG153" s="97"/>
      <c r="BH153" s="35"/>
      <c r="BI153" s="124">
        <v>3</v>
      </c>
      <c r="BJ153" s="124">
        <v>93</v>
      </c>
      <c r="BK153" s="124">
        <v>1</v>
      </c>
      <c r="BL153" s="125">
        <v>100</v>
      </c>
      <c r="BM153" s="96"/>
      <c r="BN153" s="96"/>
      <c r="BO153" s="96"/>
      <c r="BP153" s="97"/>
      <c r="BQ153" s="138"/>
      <c r="BR153" s="138"/>
      <c r="BS153" s="138"/>
      <c r="BT153" s="140"/>
      <c r="BU153" s="32">
        <f t="shared" si="36"/>
        <v>193</v>
      </c>
      <c r="BV153" s="123"/>
      <c r="BW153" s="124"/>
      <c r="BX153" s="124"/>
      <c r="BY153" s="125"/>
      <c r="BZ153" s="96"/>
      <c r="CA153" s="96"/>
      <c r="CB153" s="96"/>
      <c r="CC153" s="96"/>
      <c r="CD153" s="96"/>
      <c r="CE153" s="97"/>
      <c r="CF153" s="16"/>
      <c r="CG153" s="12">
        <f t="shared" si="38"/>
        <v>398</v>
      </c>
      <c r="CH153" s="4"/>
    </row>
    <row r="154" spans="1:86" x14ac:dyDescent="0.25">
      <c r="A154">
        <v>3</v>
      </c>
      <c r="B154" s="4" t="s">
        <v>224</v>
      </c>
      <c r="C154" s="137"/>
      <c r="D154" s="139"/>
      <c r="E154" s="139"/>
      <c r="F154" s="139"/>
      <c r="G154" s="139"/>
      <c r="H154" s="140"/>
      <c r="I154" s="35"/>
      <c r="J154" s="3"/>
      <c r="M154" s="4"/>
      <c r="N154" s="103"/>
      <c r="O154" s="103"/>
      <c r="P154" s="103"/>
      <c r="Q154" s="97"/>
      <c r="R154" s="139"/>
      <c r="S154" s="139"/>
      <c r="T154" s="139"/>
      <c r="U154" s="140"/>
      <c r="V154" s="16"/>
      <c r="W154" s="123"/>
      <c r="X154" s="126"/>
      <c r="Y154" s="126"/>
      <c r="Z154" s="126"/>
      <c r="AA154" s="126"/>
      <c r="AB154" s="125"/>
      <c r="AC154" s="139"/>
      <c r="AD154" s="139"/>
      <c r="AE154" s="139"/>
      <c r="AF154" s="139"/>
      <c r="AG154" s="139"/>
      <c r="AH154" s="140"/>
      <c r="AI154" s="35"/>
      <c r="AJ154" s="139"/>
      <c r="AK154" s="139"/>
      <c r="AL154" s="139"/>
      <c r="AM154" s="139"/>
      <c r="AN154" s="139"/>
      <c r="AO154" s="140"/>
      <c r="AP154" s="16"/>
      <c r="AQ154" s="124">
        <v>18</v>
      </c>
      <c r="AR154" s="124">
        <v>56</v>
      </c>
      <c r="AS154" s="124">
        <v>16</v>
      </c>
      <c r="AT154" s="124">
        <v>58</v>
      </c>
      <c r="AU154" s="124">
        <v>8</v>
      </c>
      <c r="AV154" s="125">
        <v>75</v>
      </c>
      <c r="AW154" s="96"/>
      <c r="AX154" s="96"/>
      <c r="AY154" s="96"/>
      <c r="AZ154" s="96"/>
      <c r="BA154" s="96"/>
      <c r="BB154" s="97"/>
      <c r="BC154" s="35">
        <f t="shared" si="35"/>
        <v>189</v>
      </c>
      <c r="BD154" s="96"/>
      <c r="BE154" s="96"/>
      <c r="BF154" s="96"/>
      <c r="BG154" s="97"/>
      <c r="BH154" s="35"/>
      <c r="BI154" s="124">
        <v>2</v>
      </c>
      <c r="BJ154" s="124">
        <v>96</v>
      </c>
      <c r="BK154" s="124">
        <v>1</v>
      </c>
      <c r="BL154" s="125">
        <v>100</v>
      </c>
      <c r="BM154" s="96"/>
      <c r="BN154" s="96"/>
      <c r="BO154" s="96"/>
      <c r="BP154" s="97"/>
      <c r="BQ154" s="138"/>
      <c r="BR154" s="138"/>
      <c r="BS154" s="138"/>
      <c r="BT154" s="140"/>
      <c r="BU154" s="16">
        <f t="shared" si="36"/>
        <v>196</v>
      </c>
      <c r="BV154" s="123">
        <v>5</v>
      </c>
      <c r="BW154" s="124">
        <v>87</v>
      </c>
      <c r="BX154" s="124"/>
      <c r="BY154" s="125"/>
      <c r="BZ154" s="96"/>
      <c r="CA154" s="96"/>
      <c r="CB154" s="96"/>
      <c r="CC154" s="96"/>
      <c r="CD154" s="96"/>
      <c r="CE154" s="97"/>
      <c r="CF154" s="16">
        <f t="shared" si="37"/>
        <v>87</v>
      </c>
      <c r="CG154" s="12">
        <f t="shared" si="38"/>
        <v>472</v>
      </c>
      <c r="CH154" s="4"/>
    </row>
    <row r="155" spans="1:86" x14ac:dyDescent="0.25">
      <c r="A155">
        <v>4</v>
      </c>
      <c r="B155" s="4" t="s">
        <v>136</v>
      </c>
      <c r="C155" s="137"/>
      <c r="D155" s="139"/>
      <c r="E155" s="139"/>
      <c r="F155" s="139"/>
      <c r="G155" s="139"/>
      <c r="H155" s="140"/>
      <c r="I155" s="35"/>
      <c r="J155" s="3"/>
      <c r="M155" s="4"/>
      <c r="N155" s="103"/>
      <c r="O155" s="103"/>
      <c r="P155" s="103"/>
      <c r="Q155" s="97"/>
      <c r="R155" s="139"/>
      <c r="S155" s="139"/>
      <c r="T155" s="139"/>
      <c r="U155" s="140"/>
      <c r="V155" s="16"/>
      <c r="W155" s="123"/>
      <c r="X155" s="126"/>
      <c r="Y155" s="126"/>
      <c r="Z155" s="126"/>
      <c r="AA155" s="126"/>
      <c r="AB155" s="125"/>
      <c r="AC155" s="139"/>
      <c r="AD155" s="139"/>
      <c r="AE155" s="139"/>
      <c r="AF155" s="139"/>
      <c r="AG155" s="139"/>
      <c r="AH155" s="140"/>
      <c r="AI155" s="35"/>
      <c r="AJ155" s="139"/>
      <c r="AK155" s="139"/>
      <c r="AL155" s="139"/>
      <c r="AM155" s="139"/>
      <c r="AN155" s="139"/>
      <c r="AO155" s="140"/>
      <c r="AP155" s="16"/>
      <c r="AQ155" s="124">
        <v>26</v>
      </c>
      <c r="AR155" s="124">
        <v>40</v>
      </c>
      <c r="AS155" s="124">
        <v>17</v>
      </c>
      <c r="AT155" s="124">
        <v>56</v>
      </c>
      <c r="AU155" s="124">
        <v>8</v>
      </c>
      <c r="AV155" s="125">
        <v>75</v>
      </c>
      <c r="AW155" s="96"/>
      <c r="AX155" s="96"/>
      <c r="AY155" s="96"/>
      <c r="AZ155" s="96"/>
      <c r="BA155" s="96"/>
      <c r="BB155" s="97"/>
      <c r="BC155" s="35">
        <f t="shared" si="35"/>
        <v>171</v>
      </c>
      <c r="BD155" s="96"/>
      <c r="BE155" s="96"/>
      <c r="BF155" s="96"/>
      <c r="BG155" s="97"/>
      <c r="BH155" s="35"/>
      <c r="BI155" s="124">
        <v>3</v>
      </c>
      <c r="BJ155" s="124">
        <v>93</v>
      </c>
      <c r="BK155" s="124">
        <v>2</v>
      </c>
      <c r="BL155" s="125">
        <v>95</v>
      </c>
      <c r="BM155" s="96"/>
      <c r="BN155" s="96"/>
      <c r="BO155" s="96"/>
      <c r="BP155" s="97"/>
      <c r="BQ155" s="138"/>
      <c r="BR155" s="138"/>
      <c r="BS155" s="138"/>
      <c r="BT155" s="140"/>
      <c r="BU155" s="16">
        <f t="shared" si="36"/>
        <v>188</v>
      </c>
      <c r="BV155" s="123">
        <v>6</v>
      </c>
      <c r="BW155" s="124">
        <v>84</v>
      </c>
      <c r="BX155" s="124">
        <v>6</v>
      </c>
      <c r="BY155" s="125">
        <v>80</v>
      </c>
      <c r="BZ155" s="96"/>
      <c r="CA155" s="96"/>
      <c r="CB155" s="96"/>
      <c r="CC155" s="96"/>
      <c r="CD155" s="96"/>
      <c r="CE155" s="97"/>
      <c r="CF155" s="16">
        <f t="shared" si="37"/>
        <v>164</v>
      </c>
      <c r="CG155" s="12">
        <f t="shared" si="38"/>
        <v>523</v>
      </c>
      <c r="CH155" s="4"/>
    </row>
    <row r="156" spans="1:86" x14ac:dyDescent="0.25">
      <c r="A156">
        <v>5</v>
      </c>
      <c r="B156" s="4" t="s">
        <v>134</v>
      </c>
      <c r="C156" s="137"/>
      <c r="D156" s="139"/>
      <c r="E156" s="139"/>
      <c r="F156" s="139"/>
      <c r="G156" s="139"/>
      <c r="H156" s="140"/>
      <c r="I156" s="35"/>
      <c r="J156" s="3"/>
      <c r="M156" s="4"/>
      <c r="N156" s="103"/>
      <c r="O156" s="103"/>
      <c r="P156" s="103"/>
      <c r="Q156" s="97"/>
      <c r="R156" s="139"/>
      <c r="S156" s="139"/>
      <c r="T156" s="139"/>
      <c r="U156" s="140"/>
      <c r="V156" s="16"/>
      <c r="W156" s="123"/>
      <c r="X156" s="126"/>
      <c r="Y156" s="126"/>
      <c r="Z156" s="126"/>
      <c r="AA156" s="126"/>
      <c r="AB156" s="125"/>
      <c r="AC156" s="139"/>
      <c r="AD156" s="139"/>
      <c r="AE156" s="139"/>
      <c r="AF156" s="139"/>
      <c r="AG156" s="139"/>
      <c r="AH156" s="140"/>
      <c r="AI156" s="35"/>
      <c r="AJ156" s="139"/>
      <c r="AK156" s="139"/>
      <c r="AL156" s="139"/>
      <c r="AM156" s="139"/>
      <c r="AN156" s="139"/>
      <c r="AO156" s="140"/>
      <c r="AP156" s="16"/>
      <c r="AQ156" s="124">
        <v>7</v>
      </c>
      <c r="AR156" s="124">
        <v>81</v>
      </c>
      <c r="AS156" s="124">
        <v>8</v>
      </c>
      <c r="AT156" s="124">
        <v>74</v>
      </c>
      <c r="AU156" s="124"/>
      <c r="AV156" s="125"/>
      <c r="AW156" s="96"/>
      <c r="AX156" s="96"/>
      <c r="AY156" s="96"/>
      <c r="AZ156" s="96"/>
      <c r="BA156" s="96"/>
      <c r="BB156" s="97"/>
      <c r="BC156" s="35">
        <f t="shared" si="35"/>
        <v>155</v>
      </c>
      <c r="BD156" s="96"/>
      <c r="BE156" s="96"/>
      <c r="BF156" s="96"/>
      <c r="BG156" s="97"/>
      <c r="BH156" s="35"/>
      <c r="BI156" s="124">
        <v>3</v>
      </c>
      <c r="BJ156" s="124">
        <v>93</v>
      </c>
      <c r="BK156" s="124">
        <v>1</v>
      </c>
      <c r="BL156" s="125">
        <v>100</v>
      </c>
      <c r="BM156" s="96"/>
      <c r="BN156" s="96"/>
      <c r="BO156" s="96"/>
      <c r="BP156" s="97"/>
      <c r="BQ156" s="138"/>
      <c r="BR156" s="138"/>
      <c r="BS156" s="138"/>
      <c r="BT156" s="140"/>
      <c r="BU156" s="16">
        <f t="shared" si="36"/>
        <v>193</v>
      </c>
      <c r="BV156" s="123"/>
      <c r="BW156" s="124"/>
      <c r="BX156" s="124"/>
      <c r="BY156" s="125"/>
      <c r="BZ156" s="96"/>
      <c r="CA156" s="96"/>
      <c r="CB156" s="96"/>
      <c r="CC156" s="96"/>
      <c r="CD156" s="96"/>
      <c r="CE156" s="97"/>
      <c r="CF156" s="16"/>
      <c r="CG156" s="12">
        <f t="shared" si="38"/>
        <v>348</v>
      </c>
      <c r="CH156" s="4"/>
    </row>
    <row r="157" spans="1:86" x14ac:dyDescent="0.25">
      <c r="A157">
        <v>6</v>
      </c>
      <c r="B157" s="4" t="s">
        <v>95</v>
      </c>
      <c r="C157" s="137"/>
      <c r="D157" s="139"/>
      <c r="E157" s="139"/>
      <c r="F157" s="139"/>
      <c r="G157" s="139"/>
      <c r="H157" s="140"/>
      <c r="I157" s="35"/>
      <c r="J157" s="3">
        <v>1</v>
      </c>
      <c r="K157">
        <v>100</v>
      </c>
      <c r="M157" s="4"/>
      <c r="N157" s="103"/>
      <c r="O157" s="103"/>
      <c r="P157" s="103"/>
      <c r="Q157" s="97"/>
      <c r="R157" s="139"/>
      <c r="S157" s="139"/>
      <c r="T157" s="139"/>
      <c r="U157" s="140"/>
      <c r="V157" s="16">
        <f>K157+M157</f>
        <v>100</v>
      </c>
      <c r="W157" s="123"/>
      <c r="X157" s="126"/>
      <c r="Y157" s="126"/>
      <c r="Z157" s="126"/>
      <c r="AA157" s="126"/>
      <c r="AB157" s="125"/>
      <c r="AC157" s="139"/>
      <c r="AD157" s="139"/>
      <c r="AE157" s="139"/>
      <c r="AF157" s="139"/>
      <c r="AG157" s="139"/>
      <c r="AH157" s="140"/>
      <c r="AI157" s="35"/>
      <c r="AJ157" s="139"/>
      <c r="AK157" s="139"/>
      <c r="AL157" s="139"/>
      <c r="AM157" s="139"/>
      <c r="AN157" s="139"/>
      <c r="AO157" s="140"/>
      <c r="AP157" s="16"/>
      <c r="AQ157" s="124"/>
      <c r="AR157" s="124"/>
      <c r="AS157" s="124"/>
      <c r="AT157" s="124"/>
      <c r="AU157" s="124"/>
      <c r="AV157" s="125"/>
      <c r="AW157" s="96"/>
      <c r="AX157" s="96"/>
      <c r="AY157" s="96"/>
      <c r="AZ157" s="96"/>
      <c r="BA157" s="96"/>
      <c r="BB157" s="97"/>
      <c r="BC157" s="35">
        <f t="shared" si="35"/>
        <v>0</v>
      </c>
      <c r="BD157" s="96"/>
      <c r="BE157" s="96"/>
      <c r="BF157" s="96"/>
      <c r="BG157" s="97"/>
      <c r="BH157" s="35"/>
      <c r="BI157" s="124"/>
      <c r="BJ157" s="124"/>
      <c r="BK157" s="124">
        <v>2</v>
      </c>
      <c r="BL157" s="125">
        <v>95</v>
      </c>
      <c r="BM157" s="96"/>
      <c r="BN157" s="96"/>
      <c r="BO157" s="96"/>
      <c r="BP157" s="97"/>
      <c r="BQ157" s="138"/>
      <c r="BR157" s="138"/>
      <c r="BS157" s="138"/>
      <c r="BT157" s="140"/>
      <c r="BU157" s="16">
        <f t="shared" si="36"/>
        <v>95</v>
      </c>
      <c r="BV157" s="123">
        <v>8</v>
      </c>
      <c r="BW157" s="124">
        <v>78</v>
      </c>
      <c r="BX157" s="124">
        <v>6</v>
      </c>
      <c r="BY157" s="125">
        <v>80</v>
      </c>
      <c r="BZ157" s="96"/>
      <c r="CA157" s="96"/>
      <c r="CB157" s="96"/>
      <c r="CC157" s="96"/>
      <c r="CD157" s="96"/>
      <c r="CE157" s="97"/>
      <c r="CF157" s="16">
        <f t="shared" si="37"/>
        <v>158</v>
      </c>
      <c r="CG157" s="12">
        <f t="shared" si="38"/>
        <v>353</v>
      </c>
      <c r="CH157" s="4"/>
    </row>
    <row r="158" spans="1:86" x14ac:dyDescent="0.25">
      <c r="A158">
        <v>7</v>
      </c>
      <c r="B158" s="4" t="s">
        <v>137</v>
      </c>
      <c r="C158" s="137"/>
      <c r="D158" s="139"/>
      <c r="E158" s="139"/>
      <c r="F158" s="139"/>
      <c r="G158" s="139"/>
      <c r="H158" s="140"/>
      <c r="I158" s="35"/>
      <c r="J158" s="3"/>
      <c r="M158" s="4"/>
      <c r="N158" s="103"/>
      <c r="O158" s="103"/>
      <c r="P158" s="103"/>
      <c r="Q158" s="97"/>
      <c r="R158" s="139"/>
      <c r="S158" s="139"/>
      <c r="T158" s="139"/>
      <c r="U158" s="140"/>
      <c r="V158" s="16"/>
      <c r="W158" s="123"/>
      <c r="X158" s="126"/>
      <c r="Y158" s="126"/>
      <c r="Z158" s="126"/>
      <c r="AA158" s="126"/>
      <c r="AB158" s="125"/>
      <c r="AC158" s="139"/>
      <c r="AD158" s="139"/>
      <c r="AE158" s="139"/>
      <c r="AF158" s="139"/>
      <c r="AG158" s="139"/>
      <c r="AH158" s="140"/>
      <c r="AI158" s="35"/>
      <c r="AJ158" s="139"/>
      <c r="AK158" s="139"/>
      <c r="AL158" s="139"/>
      <c r="AM158" s="139"/>
      <c r="AN158" s="139"/>
      <c r="AO158" s="140"/>
      <c r="AP158" s="16"/>
      <c r="AQ158" s="124">
        <v>27</v>
      </c>
      <c r="AR158" s="124">
        <v>38</v>
      </c>
      <c r="AS158" s="124">
        <v>17</v>
      </c>
      <c r="AT158" s="124">
        <v>56</v>
      </c>
      <c r="AU158" s="124">
        <v>8</v>
      </c>
      <c r="AV158" s="125">
        <v>75</v>
      </c>
      <c r="AW158" s="96"/>
      <c r="AX158" s="96"/>
      <c r="AY158" s="96"/>
      <c r="AZ158" s="96"/>
      <c r="BA158" s="96"/>
      <c r="BB158" s="97"/>
      <c r="BC158" s="35">
        <f t="shared" si="35"/>
        <v>169</v>
      </c>
      <c r="BD158" s="96"/>
      <c r="BE158" s="96"/>
      <c r="BF158" s="96"/>
      <c r="BG158" s="97"/>
      <c r="BH158" s="35"/>
      <c r="BI158" s="124"/>
      <c r="BJ158" s="124"/>
      <c r="BK158" s="124"/>
      <c r="BL158" s="125"/>
      <c r="BM158" s="96"/>
      <c r="BN158" s="96"/>
      <c r="BO158" s="96"/>
      <c r="BP158" s="97"/>
      <c r="BQ158" s="138"/>
      <c r="BR158" s="138"/>
      <c r="BS158" s="138"/>
      <c r="BT158" s="140"/>
      <c r="BU158" s="16"/>
      <c r="BV158" s="123"/>
      <c r="BW158" s="124"/>
      <c r="BX158" s="124"/>
      <c r="BY158" s="125"/>
      <c r="BZ158" s="96"/>
      <c r="CA158" s="96"/>
      <c r="CB158" s="96"/>
      <c r="CC158" s="96"/>
      <c r="CD158" s="96"/>
      <c r="CE158" s="97"/>
      <c r="CF158" s="16"/>
      <c r="CG158" s="12">
        <f t="shared" si="38"/>
        <v>169</v>
      </c>
      <c r="CH158" s="4"/>
    </row>
    <row r="159" spans="1:86" x14ac:dyDescent="0.25">
      <c r="A159">
        <v>8</v>
      </c>
      <c r="B159" s="4" t="s">
        <v>157</v>
      </c>
      <c r="C159" s="137"/>
      <c r="D159" s="139"/>
      <c r="E159" s="139"/>
      <c r="F159" s="139"/>
      <c r="G159" s="139"/>
      <c r="H159" s="140"/>
      <c r="I159" s="35"/>
      <c r="J159" s="3"/>
      <c r="M159" s="4"/>
      <c r="N159" s="103"/>
      <c r="O159" s="103"/>
      <c r="P159" s="103"/>
      <c r="Q159" s="97"/>
      <c r="R159" s="139"/>
      <c r="S159" s="139"/>
      <c r="T159" s="139"/>
      <c r="U159" s="140"/>
      <c r="V159" s="16"/>
      <c r="W159" s="123"/>
      <c r="X159" s="126"/>
      <c r="Y159" s="126"/>
      <c r="Z159" s="126"/>
      <c r="AA159" s="126"/>
      <c r="AB159" s="125"/>
      <c r="AC159" s="139"/>
      <c r="AD159" s="139"/>
      <c r="AE159" s="139"/>
      <c r="AF159" s="139"/>
      <c r="AG159" s="139"/>
      <c r="AH159" s="140"/>
      <c r="AI159" s="35"/>
      <c r="AJ159" s="139"/>
      <c r="AK159" s="139"/>
      <c r="AL159" s="139"/>
      <c r="AM159" s="139"/>
      <c r="AN159" s="139"/>
      <c r="AO159" s="140"/>
      <c r="AP159" s="16"/>
      <c r="AQ159" s="124"/>
      <c r="AR159" s="124"/>
      <c r="AS159" s="124"/>
      <c r="AT159" s="124"/>
      <c r="AU159" s="124"/>
      <c r="AV159" s="125"/>
      <c r="AW159" s="96"/>
      <c r="AX159" s="96"/>
      <c r="AY159" s="96"/>
      <c r="AZ159" s="96"/>
      <c r="BA159" s="96"/>
      <c r="BB159" s="97"/>
      <c r="BC159" s="35"/>
      <c r="BD159" s="96"/>
      <c r="BE159" s="96"/>
      <c r="BF159" s="96"/>
      <c r="BG159" s="97"/>
      <c r="BH159" s="35"/>
      <c r="BI159" s="124"/>
      <c r="BJ159" s="124"/>
      <c r="BK159" s="124"/>
      <c r="BL159" s="125"/>
      <c r="BM159" s="96"/>
      <c r="BN159" s="96"/>
      <c r="BO159" s="96"/>
      <c r="BP159" s="97"/>
      <c r="BQ159" s="138"/>
      <c r="BR159" s="138"/>
      <c r="BS159" s="138"/>
      <c r="BT159" s="140"/>
      <c r="BU159" s="32"/>
      <c r="BV159" s="123">
        <v>7</v>
      </c>
      <c r="BW159" s="124">
        <v>81</v>
      </c>
      <c r="BX159" s="124"/>
      <c r="BY159" s="125"/>
      <c r="BZ159" s="96"/>
      <c r="CA159" s="96"/>
      <c r="CB159" s="96"/>
      <c r="CC159" s="96"/>
      <c r="CD159" s="96"/>
      <c r="CE159" s="97"/>
      <c r="CF159" s="16">
        <f t="shared" si="37"/>
        <v>81</v>
      </c>
      <c r="CG159" s="12">
        <f t="shared" si="38"/>
        <v>81</v>
      </c>
      <c r="CH159" s="4"/>
    </row>
    <row r="160" spans="1:86" x14ac:dyDescent="0.25">
      <c r="A160">
        <v>9</v>
      </c>
      <c r="B160" s="4" t="s">
        <v>135</v>
      </c>
      <c r="C160" s="137"/>
      <c r="D160" s="139"/>
      <c r="E160" s="139"/>
      <c r="F160" s="139"/>
      <c r="G160" s="139"/>
      <c r="H160" s="140"/>
      <c r="I160" s="35"/>
      <c r="J160" s="3"/>
      <c r="M160" s="20"/>
      <c r="N160" s="103"/>
      <c r="O160" s="103"/>
      <c r="P160" s="103"/>
      <c r="Q160" s="97"/>
      <c r="R160" s="139"/>
      <c r="S160" s="139"/>
      <c r="T160" s="139"/>
      <c r="U160" s="140"/>
      <c r="V160" s="16"/>
      <c r="W160" s="123"/>
      <c r="X160" s="126"/>
      <c r="Y160" s="126"/>
      <c r="Z160" s="126"/>
      <c r="AA160" s="126"/>
      <c r="AB160" s="125"/>
      <c r="AC160" s="139"/>
      <c r="AD160" s="139"/>
      <c r="AE160" s="139"/>
      <c r="AF160" s="139"/>
      <c r="AG160" s="139"/>
      <c r="AH160" s="140"/>
      <c r="AI160" s="35"/>
      <c r="AJ160" s="139"/>
      <c r="AK160" s="139"/>
      <c r="AL160" s="139"/>
      <c r="AM160" s="139"/>
      <c r="AN160" s="139"/>
      <c r="AO160" s="140"/>
      <c r="AP160" s="16"/>
      <c r="AQ160" s="124">
        <v>17</v>
      </c>
      <c r="AR160" s="124">
        <v>58</v>
      </c>
      <c r="AS160" s="124"/>
      <c r="AT160" s="124"/>
      <c r="AU160" s="124"/>
      <c r="AV160" s="125"/>
      <c r="AW160" s="96"/>
      <c r="AX160" s="96"/>
      <c r="AY160" s="96"/>
      <c r="AZ160" s="96"/>
      <c r="BA160" s="96"/>
      <c r="BB160" s="97"/>
      <c r="BC160" s="35">
        <f>AR160+AT160+AV160</f>
        <v>58</v>
      </c>
      <c r="BD160" s="96"/>
      <c r="BE160" s="96"/>
      <c r="BF160" s="96"/>
      <c r="BG160" s="97"/>
      <c r="BH160" s="35"/>
      <c r="BI160" s="124">
        <v>4</v>
      </c>
      <c r="BJ160" s="124">
        <v>90</v>
      </c>
      <c r="BK160" s="124"/>
      <c r="BL160" s="127"/>
      <c r="BM160" s="96"/>
      <c r="BN160" s="96"/>
      <c r="BO160" s="96"/>
      <c r="BP160" s="99"/>
      <c r="BQ160" s="138"/>
      <c r="BR160" s="138"/>
      <c r="BS160" s="138"/>
      <c r="BT160" s="140"/>
      <c r="BU160" s="16">
        <f>BJ160+BN160+BR160+BL160+BP160+BT160</f>
        <v>90</v>
      </c>
      <c r="BV160" s="123"/>
      <c r="BW160" s="124"/>
      <c r="BX160" s="124"/>
      <c r="BY160" s="125"/>
      <c r="BZ160" s="96"/>
      <c r="CA160" s="96"/>
      <c r="CB160" s="96"/>
      <c r="CC160" s="96"/>
      <c r="CD160" s="96"/>
      <c r="CE160" s="97"/>
      <c r="CF160" s="16"/>
      <c r="CG160" s="12">
        <f t="shared" ref="CG160" si="39">I160+V160+AI160+AP160+BC160+BH160+BU160</f>
        <v>148</v>
      </c>
      <c r="CH160" s="4"/>
    </row>
    <row r="161" spans="1:86" x14ac:dyDescent="0.25">
      <c r="A161" s="23"/>
      <c r="B161" s="25"/>
      <c r="C161" s="24"/>
      <c r="D161" s="24"/>
      <c r="E161" s="24"/>
      <c r="F161" s="24"/>
      <c r="G161" s="24"/>
      <c r="H161" s="25"/>
      <c r="I161" s="28"/>
      <c r="J161" s="23"/>
      <c r="K161" s="24">
        <f>SUM(K152:K160)</f>
        <v>272</v>
      </c>
      <c r="L161" s="24"/>
      <c r="M161" s="25"/>
      <c r="N161" s="24"/>
      <c r="O161" s="24"/>
      <c r="P161" s="24"/>
      <c r="Q161" s="25"/>
      <c r="R161" s="24"/>
      <c r="S161" s="24"/>
      <c r="T161" s="24"/>
      <c r="U161" s="25"/>
      <c r="V161" s="25">
        <f>K161+M161</f>
        <v>272</v>
      </c>
      <c r="W161" s="23"/>
      <c r="X161" s="24"/>
      <c r="Y161" s="24"/>
      <c r="Z161" s="24"/>
      <c r="AA161" s="24"/>
      <c r="AB161" s="25"/>
      <c r="AC161" s="24"/>
      <c r="AD161" s="24"/>
      <c r="AE161" s="24"/>
      <c r="AF161" s="24"/>
      <c r="AG161" s="24"/>
      <c r="AH161" s="25"/>
      <c r="AI161" s="26"/>
      <c r="AJ161" s="24"/>
      <c r="AK161" s="24"/>
      <c r="AL161" s="24"/>
      <c r="AM161" s="24"/>
      <c r="AN161" s="24"/>
      <c r="AO161" s="25"/>
      <c r="AP161" s="26"/>
      <c r="AQ161" s="23"/>
      <c r="AR161" s="24">
        <f>SUM(AR152:AR160)</f>
        <v>327</v>
      </c>
      <c r="AS161" s="24"/>
      <c r="AT161" s="24">
        <f>SUM(AT152:AT160)</f>
        <v>376</v>
      </c>
      <c r="AU161" s="24"/>
      <c r="AV161" s="25">
        <f>SUM(AV152:AV160)</f>
        <v>300</v>
      </c>
      <c r="AW161" s="24"/>
      <c r="AX161" s="24"/>
      <c r="AY161" s="24"/>
      <c r="AZ161" s="24"/>
      <c r="BA161" s="24"/>
      <c r="BB161" s="25"/>
      <c r="BC161" s="53">
        <f>AR161+AT161+AV161+AX161+AZ161+BB161</f>
        <v>1003</v>
      </c>
      <c r="BD161" s="24"/>
      <c r="BE161" s="24"/>
      <c r="BF161" s="24"/>
      <c r="BG161" s="25"/>
      <c r="BH161" s="28"/>
      <c r="BI161" s="24"/>
      <c r="BJ161" s="24">
        <f>SUM(BJ152:BJ160)</f>
        <v>565</v>
      </c>
      <c r="BK161" s="24"/>
      <c r="BL161" s="25">
        <f>SUM(BL152:BL160)</f>
        <v>590</v>
      </c>
      <c r="BM161" s="24"/>
      <c r="BN161" s="24"/>
      <c r="BO161" s="24"/>
      <c r="BP161" s="25"/>
      <c r="BQ161" s="24"/>
      <c r="BR161" s="24"/>
      <c r="BS161" s="24"/>
      <c r="BT161" s="25"/>
      <c r="BU161" s="89">
        <f>BJ161+BL161+BN161+BP161+BR161+BT161</f>
        <v>1155</v>
      </c>
      <c r="BV161" s="23"/>
      <c r="BW161" s="24">
        <f>SUM(BW152:BW160)</f>
        <v>423</v>
      </c>
      <c r="BX161" s="24"/>
      <c r="BY161" s="25">
        <f>SUM(BY152:BY160)</f>
        <v>160</v>
      </c>
      <c r="BZ161" s="24"/>
      <c r="CA161" s="24"/>
      <c r="CB161" s="24"/>
      <c r="CC161" s="24"/>
      <c r="CD161" s="24"/>
      <c r="CE161" s="25"/>
      <c r="CF161" s="28">
        <f>BW161+BY161+CA161+CC161+CE161</f>
        <v>583</v>
      </c>
      <c r="CG161" s="43">
        <f>I161+V161+AI161+AP161+BC161+BH161+BU161+CF161</f>
        <v>3013</v>
      </c>
      <c r="CH161" s="43">
        <v>8</v>
      </c>
    </row>
    <row r="162" spans="1:86" x14ac:dyDescent="0.25">
      <c r="A162" s="215" t="s">
        <v>107</v>
      </c>
      <c r="B162" s="208"/>
      <c r="C162" s="208"/>
      <c r="D162" s="208"/>
      <c r="E162" s="208"/>
      <c r="F162" s="208"/>
      <c r="G162" s="208"/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  <c r="AM162" s="208"/>
      <c r="AN162" s="208"/>
      <c r="AO162" s="208"/>
      <c r="AP162" s="208"/>
      <c r="AQ162" s="208"/>
      <c r="AR162" s="208"/>
      <c r="AS162" s="208"/>
      <c r="AT162" s="208"/>
      <c r="AU162" s="208"/>
      <c r="AV162" s="208"/>
      <c r="AW162" s="208"/>
      <c r="AX162" s="208"/>
      <c r="AY162" s="208"/>
      <c r="AZ162" s="208"/>
      <c r="BA162" s="208"/>
      <c r="BB162" s="208"/>
      <c r="BC162" s="208"/>
      <c r="BD162" s="208"/>
      <c r="BE162" s="208"/>
      <c r="BF162" s="208"/>
      <c r="BG162" s="208"/>
      <c r="BH162" s="208"/>
      <c r="BI162" s="208"/>
      <c r="BJ162" s="208"/>
      <c r="BK162" s="208"/>
      <c r="BL162" s="208"/>
      <c r="BM162" s="208"/>
      <c r="BN162" s="208"/>
      <c r="BO162" s="208"/>
      <c r="BP162" s="208"/>
      <c r="BQ162" s="208"/>
      <c r="BR162" s="208"/>
      <c r="BS162" s="208"/>
      <c r="BT162" s="208"/>
      <c r="BU162" s="208"/>
      <c r="BV162" s="208"/>
      <c r="BW162" s="208"/>
      <c r="BX162" s="208"/>
      <c r="BY162" s="208"/>
      <c r="BZ162" s="208"/>
      <c r="CA162" s="208"/>
      <c r="CB162" s="208"/>
      <c r="CC162" s="208"/>
      <c r="CD162" s="208"/>
      <c r="CE162" s="208"/>
      <c r="CF162" s="208"/>
      <c r="CG162" s="208"/>
      <c r="CH162" s="209"/>
    </row>
    <row r="163" spans="1:86" x14ac:dyDescent="0.25">
      <c r="A163">
        <v>1</v>
      </c>
      <c r="B163" s="4" t="s">
        <v>109</v>
      </c>
      <c r="C163" s="137"/>
      <c r="D163" s="139"/>
      <c r="E163" s="139"/>
      <c r="F163" s="139"/>
      <c r="G163" s="139"/>
      <c r="H163" s="140"/>
      <c r="I163" s="16"/>
      <c r="J163" s="3"/>
      <c r="M163" s="2"/>
      <c r="N163" s="103"/>
      <c r="O163" s="103"/>
      <c r="P163" s="103"/>
      <c r="Q163" s="95"/>
      <c r="R163" s="139"/>
      <c r="S163" s="139"/>
      <c r="T163" s="139"/>
      <c r="U163" s="140"/>
      <c r="V163" s="9"/>
      <c r="W163" s="126"/>
      <c r="X163" s="126"/>
      <c r="Y163" s="126"/>
      <c r="Z163" s="126"/>
      <c r="AA163" s="126"/>
      <c r="AB163" s="126"/>
      <c r="AC163" s="137">
        <v>10</v>
      </c>
      <c r="AD163" s="139">
        <v>72</v>
      </c>
      <c r="AE163" s="139">
        <v>5</v>
      </c>
      <c r="AF163" s="139">
        <v>83</v>
      </c>
      <c r="AG163" s="139">
        <v>4</v>
      </c>
      <c r="AH163" s="140">
        <v>87</v>
      </c>
      <c r="AI163" s="60">
        <f>AD163+AF163+AH163</f>
        <v>242</v>
      </c>
      <c r="AJ163" s="138">
        <v>8</v>
      </c>
      <c r="AK163" s="138">
        <v>78</v>
      </c>
      <c r="AL163" s="139">
        <v>4</v>
      </c>
      <c r="AM163" s="139">
        <v>86</v>
      </c>
      <c r="AN163" s="139">
        <v>6</v>
      </c>
      <c r="AO163" s="140">
        <v>70</v>
      </c>
      <c r="AP163" s="16">
        <f>AK163+AM163+AO163</f>
        <v>234</v>
      </c>
      <c r="AQ163" s="124"/>
      <c r="AR163" s="124"/>
      <c r="AS163" s="124"/>
      <c r="AT163" s="124"/>
      <c r="AU163" s="124"/>
      <c r="AV163" s="125"/>
      <c r="AW163" s="96"/>
      <c r="AX163" s="96"/>
      <c r="AY163" s="96"/>
      <c r="AZ163" s="96"/>
      <c r="BA163" s="96"/>
      <c r="BB163" s="97"/>
      <c r="BC163" s="35"/>
      <c r="BD163" s="96"/>
      <c r="BE163" s="96"/>
      <c r="BF163" s="96"/>
      <c r="BG163" s="95"/>
      <c r="BH163" s="35"/>
      <c r="BI163" s="124"/>
      <c r="BJ163" s="124"/>
      <c r="BK163" s="124"/>
      <c r="BL163" s="122"/>
      <c r="BM163" s="96"/>
      <c r="BN163" s="96"/>
      <c r="BO163" s="96"/>
      <c r="BP163" s="95"/>
      <c r="BQ163" s="138">
        <v>6</v>
      </c>
      <c r="BR163" s="146">
        <v>84</v>
      </c>
      <c r="BS163" s="146">
        <v>4</v>
      </c>
      <c r="BT163" s="140">
        <v>86</v>
      </c>
      <c r="BU163" s="64">
        <f>BJ163+BN163+BR163+BL163+BP163+BT163</f>
        <v>170</v>
      </c>
      <c r="BV163" s="120"/>
      <c r="BW163" s="121"/>
      <c r="BX163" s="121"/>
      <c r="BY163" s="122"/>
      <c r="BZ163" s="94"/>
      <c r="CA163" s="94"/>
      <c r="CB163" s="94"/>
      <c r="CC163" s="94"/>
      <c r="CD163" s="94"/>
      <c r="CE163" s="97"/>
      <c r="CF163" s="35"/>
      <c r="CG163" s="12">
        <f>I163+V163+AI163+AP163+BC163+BH163+BU163+CF163</f>
        <v>646</v>
      </c>
      <c r="CH163" s="4"/>
    </row>
    <row r="164" spans="1:86" x14ac:dyDescent="0.25">
      <c r="A164">
        <v>2</v>
      </c>
      <c r="B164" s="4" t="s">
        <v>110</v>
      </c>
      <c r="C164" s="137"/>
      <c r="D164" s="139"/>
      <c r="E164" s="139"/>
      <c r="F164" s="139"/>
      <c r="G164" s="139"/>
      <c r="H164" s="140"/>
      <c r="I164" s="35"/>
      <c r="J164" s="3"/>
      <c r="M164" s="4"/>
      <c r="N164" s="103"/>
      <c r="O164" s="103"/>
      <c r="P164" s="103"/>
      <c r="Q164" s="97"/>
      <c r="R164" s="139"/>
      <c r="S164" s="139"/>
      <c r="T164" s="139"/>
      <c r="U164" s="140"/>
      <c r="V164" s="16"/>
      <c r="W164" s="126"/>
      <c r="X164" s="126"/>
      <c r="Y164" s="126"/>
      <c r="Z164" s="126"/>
      <c r="AA164" s="126"/>
      <c r="AB164" s="126"/>
      <c r="AC164" s="137">
        <v>12</v>
      </c>
      <c r="AD164" s="139">
        <v>68</v>
      </c>
      <c r="AE164" s="139">
        <v>5</v>
      </c>
      <c r="AF164" s="139">
        <v>83</v>
      </c>
      <c r="AG164" s="139">
        <v>4</v>
      </c>
      <c r="AH164" s="140">
        <v>87</v>
      </c>
      <c r="AI164" s="60">
        <f>AD164+AF164+AH164</f>
        <v>238</v>
      </c>
      <c r="AJ164" s="138">
        <v>17</v>
      </c>
      <c r="AK164" s="138">
        <v>58</v>
      </c>
      <c r="AL164" s="139">
        <v>4</v>
      </c>
      <c r="AM164" s="139">
        <v>86</v>
      </c>
      <c r="AN164" s="139">
        <v>6</v>
      </c>
      <c r="AO164" s="140">
        <v>70</v>
      </c>
      <c r="AP164" s="16">
        <f>AK164+AM164+AO164</f>
        <v>214</v>
      </c>
      <c r="AQ164" s="124"/>
      <c r="AR164" s="124"/>
      <c r="AS164" s="124"/>
      <c r="AT164" s="124"/>
      <c r="AU164" s="124"/>
      <c r="AV164" s="125"/>
      <c r="AW164" s="96"/>
      <c r="AX164" s="96"/>
      <c r="AY164" s="96"/>
      <c r="AZ164" s="96"/>
      <c r="BA164" s="96"/>
      <c r="BB164" s="97"/>
      <c r="BC164" s="35"/>
      <c r="BD164" s="96"/>
      <c r="BE164" s="96"/>
      <c r="BF164" s="96"/>
      <c r="BG164" s="97"/>
      <c r="BH164" s="35"/>
      <c r="BI164" s="124"/>
      <c r="BJ164" s="124"/>
      <c r="BK164" s="124"/>
      <c r="BL164" s="125"/>
      <c r="BM164" s="96"/>
      <c r="BN164" s="96"/>
      <c r="BO164" s="96"/>
      <c r="BP164" s="97"/>
      <c r="BQ164" s="138">
        <v>7</v>
      </c>
      <c r="BR164" s="138">
        <v>81</v>
      </c>
      <c r="BS164" s="138">
        <v>4</v>
      </c>
      <c r="BT164" s="140">
        <v>86</v>
      </c>
      <c r="BU164" s="16">
        <f>BJ164+BN164+BR164+BL164+BP164+BT164</f>
        <v>167</v>
      </c>
      <c r="BV164" s="123"/>
      <c r="BW164" s="124"/>
      <c r="BX164" s="124"/>
      <c r="BY164" s="125"/>
      <c r="BZ164" s="96"/>
      <c r="CA164" s="96"/>
      <c r="CB164" s="96"/>
      <c r="CC164" s="96"/>
      <c r="CD164" s="96"/>
      <c r="CE164" s="97"/>
      <c r="CF164" s="35"/>
      <c r="CG164" s="12">
        <f t="shared" ref="CG164:CG169" si="40">I164+V164+AI164+AP164+BC164+BH164+BU164+CF164</f>
        <v>619</v>
      </c>
      <c r="CH164" s="4"/>
    </row>
    <row r="165" spans="1:86" x14ac:dyDescent="0.25">
      <c r="A165">
        <v>3</v>
      </c>
      <c r="B165" s="4" t="s">
        <v>111</v>
      </c>
      <c r="C165" s="137"/>
      <c r="D165" s="138"/>
      <c r="E165" s="138"/>
      <c r="F165" s="138"/>
      <c r="G165" s="138"/>
      <c r="H165" s="140"/>
      <c r="I165" s="35"/>
      <c r="J165" s="3"/>
      <c r="K165" s="6"/>
      <c r="L165" s="6"/>
      <c r="M165" s="4"/>
      <c r="N165" s="96"/>
      <c r="O165" s="96"/>
      <c r="P165" s="96"/>
      <c r="Q165" s="97"/>
      <c r="R165" s="138"/>
      <c r="S165" s="138"/>
      <c r="T165" s="138"/>
      <c r="U165" s="140"/>
      <c r="V165" s="16"/>
      <c r="W165" s="126"/>
      <c r="X165" s="126"/>
      <c r="Y165" s="126"/>
      <c r="Z165" s="126"/>
      <c r="AA165" s="126"/>
      <c r="AB165" s="126"/>
      <c r="AC165" s="137">
        <v>5</v>
      </c>
      <c r="AD165" s="138">
        <v>87</v>
      </c>
      <c r="AE165" s="138"/>
      <c r="AF165" s="138"/>
      <c r="AG165" s="138">
        <v>4</v>
      </c>
      <c r="AH165" s="140">
        <v>87</v>
      </c>
      <c r="AI165" s="60">
        <f>AD165+AF165+AH165</f>
        <v>174</v>
      </c>
      <c r="AJ165" s="138">
        <v>20</v>
      </c>
      <c r="AK165" s="138">
        <v>52</v>
      </c>
      <c r="AL165" s="138">
        <v>10</v>
      </c>
      <c r="AM165" s="138">
        <v>70</v>
      </c>
      <c r="AN165" s="138">
        <v>6</v>
      </c>
      <c r="AO165" s="140">
        <v>70</v>
      </c>
      <c r="AP165" s="16">
        <f>AK165+AM165+AO165</f>
        <v>192</v>
      </c>
      <c r="AQ165" s="124"/>
      <c r="AR165" s="124"/>
      <c r="AS165" s="124"/>
      <c r="AT165" s="124"/>
      <c r="AU165" s="124"/>
      <c r="AV165" s="125"/>
      <c r="AW165" s="96"/>
      <c r="AX165" s="96"/>
      <c r="AY165" s="96"/>
      <c r="AZ165" s="96"/>
      <c r="BA165" s="96"/>
      <c r="BB165" s="97"/>
      <c r="BC165" s="35"/>
      <c r="BD165" s="96">
        <v>3</v>
      </c>
      <c r="BE165" s="96">
        <v>93</v>
      </c>
      <c r="BF165" s="96">
        <v>7</v>
      </c>
      <c r="BG165" s="97">
        <v>78</v>
      </c>
      <c r="BH165" s="76">
        <f>BE165+BG165</f>
        <v>171</v>
      </c>
      <c r="BI165" s="124"/>
      <c r="BJ165" s="124"/>
      <c r="BK165" s="124"/>
      <c r="BL165" s="125"/>
      <c r="BM165" s="96"/>
      <c r="BN165" s="96"/>
      <c r="BO165" s="96"/>
      <c r="BP165" s="97"/>
      <c r="BQ165" s="138"/>
      <c r="BR165" s="138"/>
      <c r="BS165" s="138"/>
      <c r="BT165" s="140"/>
      <c r="BU165" s="16"/>
      <c r="BV165" s="123"/>
      <c r="BW165" s="124"/>
      <c r="BX165" s="124"/>
      <c r="BY165" s="125"/>
      <c r="BZ165" s="96"/>
      <c r="CA165" s="96"/>
      <c r="CB165" s="96"/>
      <c r="CC165" s="96"/>
      <c r="CD165" s="96"/>
      <c r="CE165" s="97"/>
      <c r="CF165" s="35"/>
      <c r="CG165" s="12">
        <f t="shared" si="40"/>
        <v>537</v>
      </c>
      <c r="CH165" s="4"/>
    </row>
    <row r="166" spans="1:86" x14ac:dyDescent="0.25">
      <c r="A166">
        <v>4</v>
      </c>
      <c r="B166" s="4" t="s">
        <v>108</v>
      </c>
      <c r="C166" s="137"/>
      <c r="D166" s="138"/>
      <c r="E166" s="138"/>
      <c r="F166" s="138"/>
      <c r="G166" s="138"/>
      <c r="H166" s="140"/>
      <c r="I166" s="35"/>
      <c r="J166" s="3"/>
      <c r="K166" s="6"/>
      <c r="L166" s="6"/>
      <c r="M166" s="4"/>
      <c r="N166" s="96"/>
      <c r="O166" s="96"/>
      <c r="P166" s="96"/>
      <c r="Q166" s="97"/>
      <c r="R166" s="138"/>
      <c r="S166" s="138"/>
      <c r="T166" s="138"/>
      <c r="U166" s="140"/>
      <c r="V166" s="16"/>
      <c r="W166" s="126"/>
      <c r="X166" s="126"/>
      <c r="Y166" s="126"/>
      <c r="Z166" s="126"/>
      <c r="AA166" s="126"/>
      <c r="AB166" s="126"/>
      <c r="AC166" s="137">
        <v>13</v>
      </c>
      <c r="AD166" s="138">
        <v>66</v>
      </c>
      <c r="AE166" s="138"/>
      <c r="AF166" s="138"/>
      <c r="AG166" s="138">
        <v>4</v>
      </c>
      <c r="AH166" s="140">
        <v>87</v>
      </c>
      <c r="AI166" s="60">
        <f>AD166+AF166+AH166</f>
        <v>153</v>
      </c>
      <c r="AJ166" s="138">
        <v>8</v>
      </c>
      <c r="AK166" s="138">
        <v>78</v>
      </c>
      <c r="AL166" s="138"/>
      <c r="AM166" s="138"/>
      <c r="AN166" s="138">
        <v>6</v>
      </c>
      <c r="AO166" s="140">
        <v>70</v>
      </c>
      <c r="AP166" s="16">
        <f>AK166+AM166+AO166</f>
        <v>148</v>
      </c>
      <c r="AQ166" s="124"/>
      <c r="AR166" s="124"/>
      <c r="AS166" s="124"/>
      <c r="AT166" s="124"/>
      <c r="AU166" s="124"/>
      <c r="AV166" s="125"/>
      <c r="AW166" s="96"/>
      <c r="AX166" s="96"/>
      <c r="AY166" s="96"/>
      <c r="AZ166" s="96"/>
      <c r="BA166" s="96"/>
      <c r="BB166" s="97"/>
      <c r="BC166" s="35"/>
      <c r="BD166" s="96">
        <v>21</v>
      </c>
      <c r="BE166" s="96">
        <v>50</v>
      </c>
      <c r="BF166" s="96">
        <v>7</v>
      </c>
      <c r="BG166" s="97">
        <v>78</v>
      </c>
      <c r="BH166" s="76">
        <f>BE166+BG166</f>
        <v>128</v>
      </c>
      <c r="BI166" s="124"/>
      <c r="BJ166" s="124"/>
      <c r="BK166" s="124"/>
      <c r="BL166" s="125"/>
      <c r="BM166" s="96"/>
      <c r="BN166" s="96"/>
      <c r="BO166" s="96"/>
      <c r="BP166" s="97"/>
      <c r="BQ166" s="138"/>
      <c r="BR166" s="138"/>
      <c r="BS166" s="138"/>
      <c r="BT166" s="140"/>
      <c r="BU166" s="16"/>
      <c r="BV166" s="123"/>
      <c r="BW166" s="124"/>
      <c r="BX166" s="124"/>
      <c r="BY166" s="125"/>
      <c r="BZ166" s="96"/>
      <c r="CA166" s="96"/>
      <c r="CB166" s="96"/>
      <c r="CC166" s="96"/>
      <c r="CD166" s="96"/>
      <c r="CE166" s="97"/>
      <c r="CF166" s="35"/>
      <c r="CG166" s="12">
        <f t="shared" si="40"/>
        <v>429</v>
      </c>
      <c r="CH166" s="4"/>
    </row>
    <row r="167" spans="1:86" x14ac:dyDescent="0.25">
      <c r="A167">
        <v>5</v>
      </c>
      <c r="B167" s="4" t="s">
        <v>152</v>
      </c>
      <c r="C167" s="137"/>
      <c r="D167" s="138"/>
      <c r="E167" s="138"/>
      <c r="F167" s="138"/>
      <c r="G167" s="138"/>
      <c r="H167" s="140"/>
      <c r="I167" s="35"/>
      <c r="J167" s="3"/>
      <c r="K167" s="6"/>
      <c r="L167" s="6"/>
      <c r="M167" s="4"/>
      <c r="N167" s="96"/>
      <c r="O167" s="96"/>
      <c r="P167" s="96"/>
      <c r="Q167" s="97"/>
      <c r="R167" s="138"/>
      <c r="S167" s="138"/>
      <c r="T167" s="138"/>
      <c r="U167" s="140"/>
      <c r="V167" s="16"/>
      <c r="W167" s="126"/>
      <c r="X167" s="126"/>
      <c r="Y167" s="126"/>
      <c r="Z167" s="126"/>
      <c r="AA167" s="126"/>
      <c r="AB167" s="126"/>
      <c r="AC167" s="137"/>
      <c r="AD167" s="138"/>
      <c r="AE167" s="138"/>
      <c r="AF167" s="138"/>
      <c r="AG167" s="138"/>
      <c r="AH167" s="140"/>
      <c r="AI167" s="60"/>
      <c r="AJ167" s="138"/>
      <c r="AK167" s="138"/>
      <c r="AL167" s="138"/>
      <c r="AM167" s="138"/>
      <c r="AN167" s="138"/>
      <c r="AO167" s="140"/>
      <c r="AP167" s="16"/>
      <c r="AQ167" s="124"/>
      <c r="AR167" s="124"/>
      <c r="AS167" s="124"/>
      <c r="AT167" s="124"/>
      <c r="AU167" s="124"/>
      <c r="AV167" s="125"/>
      <c r="AW167" s="96"/>
      <c r="AX167" s="96"/>
      <c r="AY167" s="96"/>
      <c r="AZ167" s="96"/>
      <c r="BA167" s="96"/>
      <c r="BB167" s="97"/>
      <c r="BC167" s="35"/>
      <c r="BD167" s="96">
        <v>23</v>
      </c>
      <c r="BE167" s="96">
        <v>46</v>
      </c>
      <c r="BF167" s="96">
        <v>7</v>
      </c>
      <c r="BG167" s="97">
        <v>78</v>
      </c>
      <c r="BH167" s="76">
        <f>BE167+BG167</f>
        <v>124</v>
      </c>
      <c r="BI167" s="124"/>
      <c r="BJ167" s="124"/>
      <c r="BK167" s="124"/>
      <c r="BL167" s="125"/>
      <c r="BM167" s="96"/>
      <c r="BN167" s="96"/>
      <c r="BO167" s="96"/>
      <c r="BP167" s="97"/>
      <c r="BQ167" s="138"/>
      <c r="BR167" s="138"/>
      <c r="BS167" s="138"/>
      <c r="BT167" s="140"/>
      <c r="BU167" s="16"/>
      <c r="BV167" s="123"/>
      <c r="BW167" s="124"/>
      <c r="BX167" s="124"/>
      <c r="BY167" s="125"/>
      <c r="BZ167" s="96"/>
      <c r="CA167" s="96"/>
      <c r="CB167" s="96"/>
      <c r="CC167" s="96"/>
      <c r="CD167" s="96"/>
      <c r="CE167" s="97"/>
      <c r="CF167" s="35"/>
      <c r="CG167" s="12">
        <f t="shared" si="40"/>
        <v>124</v>
      </c>
      <c r="CH167" s="4"/>
    </row>
    <row r="168" spans="1:86" x14ac:dyDescent="0.25">
      <c r="A168">
        <v>6</v>
      </c>
      <c r="B168" s="4" t="s">
        <v>153</v>
      </c>
      <c r="C168" s="137"/>
      <c r="D168" s="138"/>
      <c r="E168" s="138"/>
      <c r="F168" s="138"/>
      <c r="G168" s="138"/>
      <c r="H168" s="140"/>
      <c r="I168" s="35"/>
      <c r="J168" s="3"/>
      <c r="K168" s="6"/>
      <c r="L168" s="6"/>
      <c r="M168" s="4"/>
      <c r="N168" s="96"/>
      <c r="O168" s="96"/>
      <c r="P168" s="96"/>
      <c r="Q168" s="97"/>
      <c r="R168" s="138"/>
      <c r="S168" s="138"/>
      <c r="T168" s="138"/>
      <c r="U168" s="140"/>
      <c r="V168" s="16"/>
      <c r="W168" s="126"/>
      <c r="X168" s="126"/>
      <c r="Y168" s="126"/>
      <c r="Z168" s="126"/>
      <c r="AA168" s="126"/>
      <c r="AB168" s="126"/>
      <c r="AC168" s="137"/>
      <c r="AD168" s="138"/>
      <c r="AE168" s="138"/>
      <c r="AF168" s="138"/>
      <c r="AG168" s="138"/>
      <c r="AH168" s="140"/>
      <c r="AI168" s="60"/>
      <c r="AJ168" s="138"/>
      <c r="AK168" s="138"/>
      <c r="AL168" s="138"/>
      <c r="AM168" s="138"/>
      <c r="AN168" s="138"/>
      <c r="AO168" s="140"/>
      <c r="AP168" s="16"/>
      <c r="AQ168" s="124"/>
      <c r="AR168" s="124"/>
      <c r="AS168" s="124"/>
      <c r="AT168" s="124"/>
      <c r="AU168" s="124"/>
      <c r="AV168" s="125"/>
      <c r="AW168" s="96"/>
      <c r="AX168" s="96"/>
      <c r="AY168" s="96"/>
      <c r="AZ168" s="96"/>
      <c r="BA168" s="96"/>
      <c r="BB168" s="97"/>
      <c r="BC168" s="35"/>
      <c r="BD168" s="96">
        <v>30</v>
      </c>
      <c r="BE168" s="96">
        <v>32</v>
      </c>
      <c r="BF168" s="96">
        <v>7</v>
      </c>
      <c r="BG168" s="97">
        <v>78</v>
      </c>
      <c r="BH168" s="76">
        <f>BE168+BG168</f>
        <v>110</v>
      </c>
      <c r="BI168" s="124"/>
      <c r="BJ168" s="124"/>
      <c r="BK168" s="124"/>
      <c r="BL168" s="125"/>
      <c r="BM168" s="96"/>
      <c r="BN168" s="96"/>
      <c r="BO168" s="96"/>
      <c r="BP168" s="97"/>
      <c r="BQ168" s="138"/>
      <c r="BR168" s="138"/>
      <c r="BS168" s="138"/>
      <c r="BT168" s="140"/>
      <c r="BU168" s="16"/>
      <c r="BV168" s="124"/>
      <c r="BW168" s="124"/>
      <c r="BX168" s="124"/>
      <c r="BY168" s="125"/>
      <c r="BZ168" s="96"/>
      <c r="CA168" s="96"/>
      <c r="CB168" s="96"/>
      <c r="CC168" s="96"/>
      <c r="CD168" s="96"/>
      <c r="CE168" s="97"/>
      <c r="CF168" s="35"/>
      <c r="CG168" s="12">
        <f t="shared" si="40"/>
        <v>110</v>
      </c>
      <c r="CH168" s="4"/>
    </row>
    <row r="169" spans="1:86" x14ac:dyDescent="0.25">
      <c r="A169" s="19">
        <v>7</v>
      </c>
      <c r="B169" s="20" t="s">
        <v>123</v>
      </c>
      <c r="C169" s="149"/>
      <c r="D169" s="151"/>
      <c r="E169" s="151"/>
      <c r="F169" s="151"/>
      <c r="G169" s="151"/>
      <c r="H169" s="150"/>
      <c r="I169" s="65"/>
      <c r="J169" s="18"/>
      <c r="K169" s="19"/>
      <c r="L169" s="19"/>
      <c r="M169" s="20"/>
      <c r="N169" s="98"/>
      <c r="O169" s="98"/>
      <c r="P169" s="98"/>
      <c r="Q169" s="99"/>
      <c r="R169" s="151"/>
      <c r="S169" s="151"/>
      <c r="T169" s="151"/>
      <c r="U169" s="150"/>
      <c r="V169" s="16"/>
      <c r="W169" s="126"/>
      <c r="X169" s="126"/>
      <c r="Y169" s="126"/>
      <c r="Z169" s="126"/>
      <c r="AA169" s="126"/>
      <c r="AB169" s="126"/>
      <c r="AC169" s="149"/>
      <c r="AD169" s="151"/>
      <c r="AE169" s="151"/>
      <c r="AF169" s="151"/>
      <c r="AG169" s="151"/>
      <c r="AH169" s="140"/>
      <c r="AI169" s="60"/>
      <c r="AJ169" s="151"/>
      <c r="AK169" s="151"/>
      <c r="AL169" s="151">
        <v>10</v>
      </c>
      <c r="AM169" s="151">
        <v>70</v>
      </c>
      <c r="AN169" s="151"/>
      <c r="AO169" s="150"/>
      <c r="AP169" s="16">
        <f>AK169+AM169+AO169</f>
        <v>70</v>
      </c>
      <c r="AQ169" s="124"/>
      <c r="AR169" s="124"/>
      <c r="AS169" s="124"/>
      <c r="AT169" s="124"/>
      <c r="AU169" s="124"/>
      <c r="AV169" s="125"/>
      <c r="AW169" s="96"/>
      <c r="AX169" s="96"/>
      <c r="AY169" s="96"/>
      <c r="AZ169" s="96"/>
      <c r="BA169" s="96"/>
      <c r="BB169" s="97"/>
      <c r="BC169" s="35"/>
      <c r="BD169" s="96"/>
      <c r="BE169" s="98"/>
      <c r="BF169" s="98"/>
      <c r="BG169" s="99"/>
      <c r="BH169" s="65"/>
      <c r="BI169" s="128"/>
      <c r="BJ169" s="128"/>
      <c r="BK169" s="128"/>
      <c r="BL169" s="127"/>
      <c r="BM169" s="98"/>
      <c r="BN169" s="98"/>
      <c r="BO169" s="98"/>
      <c r="BP169" s="99"/>
      <c r="BQ169" s="151"/>
      <c r="BR169" s="151"/>
      <c r="BS169" s="151"/>
      <c r="BT169" s="140"/>
      <c r="BU169" s="34"/>
      <c r="BV169" s="129"/>
      <c r="BW169" s="128"/>
      <c r="BX169" s="128"/>
      <c r="BY169" s="127"/>
      <c r="BZ169" s="98"/>
      <c r="CA169" s="98"/>
      <c r="CB169" s="98"/>
      <c r="CC169" s="98"/>
      <c r="CD169" s="98"/>
      <c r="CE169" s="99"/>
      <c r="CF169" s="65"/>
      <c r="CG169" s="12">
        <f t="shared" si="40"/>
        <v>70</v>
      </c>
      <c r="CH169" s="20"/>
    </row>
    <row r="170" spans="1:86" x14ac:dyDescent="0.25">
      <c r="A170" s="23"/>
      <c r="B170" s="25"/>
      <c r="C170" s="24"/>
      <c r="D170" s="24"/>
      <c r="E170" s="24"/>
      <c r="F170" s="24"/>
      <c r="G170" s="24"/>
      <c r="H170" s="25"/>
      <c r="I170" s="28"/>
      <c r="J170" s="23"/>
      <c r="K170" s="24"/>
      <c r="L170" s="24"/>
      <c r="M170" s="25"/>
      <c r="N170" s="24"/>
      <c r="O170" s="24"/>
      <c r="P170" s="24"/>
      <c r="Q170" s="25"/>
      <c r="R170" s="24"/>
      <c r="S170" s="24"/>
      <c r="T170" s="24"/>
      <c r="U170" s="25"/>
      <c r="V170" s="25"/>
      <c r="W170" s="23"/>
      <c r="X170" s="24"/>
      <c r="Y170" s="24"/>
      <c r="Z170" s="24"/>
      <c r="AA170" s="24"/>
      <c r="AB170" s="25"/>
      <c r="AC170" s="24"/>
      <c r="AD170" s="24">
        <f>SUM(AD163:AD169)</f>
        <v>293</v>
      </c>
      <c r="AE170" s="24"/>
      <c r="AF170" s="24">
        <f>SUM(AF163:AF169)</f>
        <v>166</v>
      </c>
      <c r="AG170" s="24"/>
      <c r="AH170" s="25">
        <f>SUM(AH163:AH169)</f>
        <v>348</v>
      </c>
      <c r="AI170" s="26">
        <f>SUM(AI163:AI169)</f>
        <v>807</v>
      </c>
      <c r="AJ170" s="24"/>
      <c r="AK170" s="24">
        <f>SUM(AK163:AK169)</f>
        <v>266</v>
      </c>
      <c r="AL170" s="24"/>
      <c r="AM170" s="24">
        <f>SUM(AM163:AM169)</f>
        <v>312</v>
      </c>
      <c r="AN170" s="24"/>
      <c r="AO170" s="25">
        <f>SUM(AO163:AO169)</f>
        <v>280</v>
      </c>
      <c r="AP170" s="26">
        <f>SUM(AP163:AP169)</f>
        <v>858</v>
      </c>
      <c r="AQ170" s="23"/>
      <c r="AR170" s="24"/>
      <c r="AS170" s="24"/>
      <c r="AT170" s="24"/>
      <c r="AU170" s="24"/>
      <c r="AV170" s="25"/>
      <c r="AW170" s="24"/>
      <c r="AX170" s="24"/>
      <c r="AY170" s="24"/>
      <c r="AZ170" s="24"/>
      <c r="BA170" s="24"/>
      <c r="BB170" s="25"/>
      <c r="BC170" s="28"/>
      <c r="BD170" s="24"/>
      <c r="BE170" s="24">
        <f>SUM(BE163:BE169)</f>
        <v>221</v>
      </c>
      <c r="BF170" s="24"/>
      <c r="BG170" s="25">
        <f>SUM(BG163:BG169)</f>
        <v>312</v>
      </c>
      <c r="BH170" s="28">
        <f>BE170+BG170</f>
        <v>533</v>
      </c>
      <c r="BI170" s="24"/>
      <c r="BJ170" s="24"/>
      <c r="BK170" s="24"/>
      <c r="BL170" s="25"/>
      <c r="BM170" s="24"/>
      <c r="BN170" s="24"/>
      <c r="BO170" s="24"/>
      <c r="BP170" s="25"/>
      <c r="BQ170" s="24"/>
      <c r="BR170" s="24">
        <f>SUM(BR163:BR169)</f>
        <v>165</v>
      </c>
      <c r="BS170" s="24"/>
      <c r="BT170" s="25">
        <f>SUM(BT163:BT169)</f>
        <v>172</v>
      </c>
      <c r="BU170" s="89">
        <f>BJ170+BL170+BN170+BP170+BR170+BT170</f>
        <v>337</v>
      </c>
      <c r="BV170" s="23"/>
      <c r="BW170" s="24"/>
      <c r="BX170" s="24"/>
      <c r="BY170" s="25"/>
      <c r="BZ170" s="24"/>
      <c r="CA170" s="24"/>
      <c r="CB170" s="24"/>
      <c r="CC170" s="24"/>
      <c r="CD170" s="24"/>
      <c r="CE170" s="25"/>
      <c r="CF170" s="28">
        <f>BW170+BY170+CA170+CC170+CE170</f>
        <v>0</v>
      </c>
      <c r="CG170" s="37">
        <f>I170+V170+AI170+AP170+BC170+BH170+BU170+CF170</f>
        <v>2535</v>
      </c>
      <c r="CH170" s="43">
        <v>9</v>
      </c>
    </row>
    <row r="171" spans="1:86" x14ac:dyDescent="0.25">
      <c r="A171" s="215" t="s">
        <v>46</v>
      </c>
      <c r="B171" s="207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8"/>
      <c r="AR171" s="208"/>
      <c r="AS171" s="208"/>
      <c r="AT171" s="208"/>
      <c r="AU171" s="208"/>
      <c r="AV171" s="208"/>
      <c r="AW171" s="208"/>
      <c r="AX171" s="208"/>
      <c r="AY171" s="208"/>
      <c r="AZ171" s="208"/>
      <c r="BA171" s="208"/>
      <c r="BB171" s="208"/>
      <c r="BC171" s="208"/>
      <c r="BD171" s="208"/>
      <c r="BE171" s="208"/>
      <c r="BF171" s="208"/>
      <c r="BG171" s="208"/>
      <c r="BH171" s="208"/>
      <c r="BI171" s="208"/>
      <c r="BJ171" s="208"/>
      <c r="BK171" s="208"/>
      <c r="BL171" s="208"/>
      <c r="BM171" s="208"/>
      <c r="BN171" s="208"/>
      <c r="BO171" s="208"/>
      <c r="BP171" s="208"/>
      <c r="BQ171" s="208"/>
      <c r="BR171" s="208"/>
      <c r="BS171" s="208"/>
      <c r="BT171" s="208"/>
      <c r="BU171" s="208"/>
      <c r="BV171" s="208"/>
      <c r="BW171" s="208"/>
      <c r="BX171" s="208"/>
      <c r="BY171" s="208"/>
      <c r="BZ171" s="208"/>
      <c r="CA171" s="208"/>
      <c r="CB171" s="208"/>
      <c r="CC171" s="208"/>
      <c r="CD171" s="208"/>
      <c r="CE171" s="208"/>
      <c r="CF171" s="208"/>
      <c r="CG171" s="208"/>
      <c r="CH171" s="209"/>
    </row>
    <row r="172" spans="1:86" x14ac:dyDescent="0.25">
      <c r="A172">
        <v>1</v>
      </c>
      <c r="B172" s="2" t="s">
        <v>73</v>
      </c>
      <c r="C172" s="137">
        <v>12</v>
      </c>
      <c r="D172" s="139">
        <v>68</v>
      </c>
      <c r="E172" s="139"/>
      <c r="F172" s="139"/>
      <c r="G172" s="139"/>
      <c r="H172" s="139"/>
      <c r="I172" s="9">
        <f>D172+F172+H172</f>
        <v>68</v>
      </c>
      <c r="J172" s="7"/>
      <c r="M172" s="2"/>
      <c r="N172" s="103"/>
      <c r="O172" s="103"/>
      <c r="P172" s="103"/>
      <c r="Q172" s="95"/>
      <c r="R172" s="139">
        <v>2</v>
      </c>
      <c r="S172" s="139">
        <v>96</v>
      </c>
      <c r="T172" s="139"/>
      <c r="U172" s="147"/>
      <c r="V172" s="9">
        <f>K172+M172+O172+Q172+S172+U172</f>
        <v>96</v>
      </c>
      <c r="W172" s="120"/>
      <c r="X172" s="126"/>
      <c r="Y172" s="126"/>
      <c r="Z172" s="126"/>
      <c r="AA172" s="126"/>
      <c r="AB172" s="122"/>
      <c r="AC172" s="139">
        <v>1</v>
      </c>
      <c r="AD172" s="139">
        <v>100</v>
      </c>
      <c r="AE172" s="139"/>
      <c r="AF172" s="139"/>
      <c r="AG172" s="139"/>
      <c r="AH172" s="147"/>
      <c r="AI172" s="59">
        <f>AD172+AF172+AH172</f>
        <v>100</v>
      </c>
      <c r="AJ172" s="146">
        <v>6</v>
      </c>
      <c r="AK172" s="139">
        <v>84</v>
      </c>
      <c r="AL172" s="139"/>
      <c r="AM172" s="139"/>
      <c r="AN172" s="139"/>
      <c r="AO172" s="139"/>
      <c r="AP172" s="16">
        <f>AK172+AM172+AO172</f>
        <v>84</v>
      </c>
      <c r="AQ172" s="121"/>
      <c r="AR172" s="121"/>
      <c r="AS172" s="121"/>
      <c r="AT172" s="121"/>
      <c r="AU172" s="121"/>
      <c r="AV172" s="122"/>
      <c r="AW172" s="94">
        <v>2</v>
      </c>
      <c r="AX172" s="94">
        <v>96</v>
      </c>
      <c r="AY172" s="94"/>
      <c r="AZ172" s="94"/>
      <c r="BA172" s="94"/>
      <c r="BB172" s="95"/>
      <c r="BC172" s="35">
        <f>AX172+AZ172+BB172</f>
        <v>96</v>
      </c>
      <c r="BD172" s="102">
        <v>4</v>
      </c>
      <c r="BE172" s="94">
        <v>90</v>
      </c>
      <c r="BF172" s="94"/>
      <c r="BG172" s="95"/>
      <c r="BH172" s="76">
        <f>BE172+BG172</f>
        <v>90</v>
      </c>
      <c r="BL172" s="2"/>
      <c r="BM172" s="94"/>
      <c r="BN172" s="94"/>
      <c r="BO172" s="94"/>
      <c r="BP172" s="95"/>
      <c r="BQ172" s="146"/>
      <c r="BR172" s="146"/>
      <c r="BS172" s="146"/>
      <c r="BT172" s="147"/>
      <c r="BU172" s="9"/>
      <c r="BV172" s="120"/>
      <c r="BW172" s="121"/>
      <c r="BX172" s="121"/>
      <c r="BY172" s="122"/>
      <c r="BZ172" s="94"/>
      <c r="CA172" s="94"/>
      <c r="CB172" s="94"/>
      <c r="CC172" s="94"/>
      <c r="CD172" s="94"/>
      <c r="CE172" s="95"/>
      <c r="CF172" s="16"/>
      <c r="CG172" s="12">
        <f>I172+V172+AI172+AP172+BC172+BH172+BU172+CF172</f>
        <v>534</v>
      </c>
      <c r="CH172" s="11"/>
    </row>
    <row r="173" spans="1:86" x14ac:dyDescent="0.25">
      <c r="A173">
        <v>2</v>
      </c>
      <c r="B173" s="15" t="s">
        <v>55</v>
      </c>
      <c r="C173" s="137">
        <v>13</v>
      </c>
      <c r="D173" s="139">
        <v>66</v>
      </c>
      <c r="E173" s="139"/>
      <c r="F173" s="139"/>
      <c r="G173" s="139"/>
      <c r="H173" s="139"/>
      <c r="I173" s="16">
        <f>D173+F173+H173</f>
        <v>66</v>
      </c>
      <c r="J173" s="3"/>
      <c r="M173" s="4"/>
      <c r="N173" s="103"/>
      <c r="O173" s="103"/>
      <c r="P173" s="103"/>
      <c r="Q173" s="97"/>
      <c r="R173" s="139">
        <v>4</v>
      </c>
      <c r="S173" s="139">
        <v>90</v>
      </c>
      <c r="T173" s="139"/>
      <c r="U173" s="140"/>
      <c r="V173" s="16">
        <f>K173+M173+O173+Q173+S173+U173</f>
        <v>90</v>
      </c>
      <c r="W173" s="124"/>
      <c r="X173" s="126"/>
      <c r="Y173" s="126"/>
      <c r="Z173" s="126"/>
      <c r="AA173" s="126"/>
      <c r="AB173" s="125"/>
      <c r="AC173" s="138"/>
      <c r="AD173" s="139"/>
      <c r="AE173" s="139"/>
      <c r="AF173" s="139"/>
      <c r="AG173" s="139"/>
      <c r="AH173" s="140"/>
      <c r="AI173" s="60"/>
      <c r="AJ173" s="138">
        <v>7</v>
      </c>
      <c r="AK173" s="139">
        <v>81</v>
      </c>
      <c r="AL173" s="139"/>
      <c r="AM173" s="139"/>
      <c r="AN173" s="139"/>
      <c r="AO173" s="139"/>
      <c r="AP173" s="16">
        <f>AK173+AM173+AO173</f>
        <v>81</v>
      </c>
      <c r="AQ173" s="124"/>
      <c r="AR173" s="124"/>
      <c r="AS173" s="124"/>
      <c r="AT173" s="124"/>
      <c r="AU173" s="124"/>
      <c r="AV173" s="125"/>
      <c r="AW173" s="96"/>
      <c r="AX173" s="96"/>
      <c r="AY173" s="96"/>
      <c r="AZ173" s="96"/>
      <c r="BA173" s="96"/>
      <c r="BB173" s="97"/>
      <c r="BC173" s="35"/>
      <c r="BD173" s="100">
        <v>16</v>
      </c>
      <c r="BE173" s="96">
        <v>60</v>
      </c>
      <c r="BF173" s="96"/>
      <c r="BG173" s="97"/>
      <c r="BH173" s="75">
        <f>BE173+BG173</f>
        <v>60</v>
      </c>
      <c r="BI173" s="3"/>
      <c r="BJ173" s="6"/>
      <c r="BK173" s="6"/>
      <c r="BL173" s="4"/>
      <c r="BM173" s="96"/>
      <c r="BN173" s="96"/>
      <c r="BO173" s="96"/>
      <c r="BP173" s="97"/>
      <c r="BQ173" s="138">
        <v>3</v>
      </c>
      <c r="BR173" s="138">
        <v>93</v>
      </c>
      <c r="BS173" s="138"/>
      <c r="BT173" s="140"/>
      <c r="BU173" s="16">
        <f t="shared" ref="BU173:BU179" si="41">BJ173+BN173+BR173+BL173+BP173+BT173</f>
        <v>93</v>
      </c>
      <c r="BV173" s="123"/>
      <c r="BW173" s="124"/>
      <c r="BX173" s="124"/>
      <c r="BY173" s="125"/>
      <c r="BZ173" s="96">
        <v>2</v>
      </c>
      <c r="CA173" s="96">
        <v>96</v>
      </c>
      <c r="CB173" s="96"/>
      <c r="CC173" s="96"/>
      <c r="CD173" s="96"/>
      <c r="CE173" s="97"/>
      <c r="CF173" s="16">
        <f t="shared" ref="CF173" si="42">BW173+BY173+CA173+CC173+CE173</f>
        <v>96</v>
      </c>
      <c r="CG173" s="12">
        <f t="shared" ref="CG173:CG179" si="43">I173+V173+AI173+AP173+BC173+BH173+BU173+CF173</f>
        <v>486</v>
      </c>
      <c r="CH173" s="17"/>
    </row>
    <row r="174" spans="1:86" x14ac:dyDescent="0.25">
      <c r="A174">
        <v>3</v>
      </c>
      <c r="B174" s="15" t="s">
        <v>156</v>
      </c>
      <c r="C174" s="137"/>
      <c r="D174" s="139"/>
      <c r="E174" s="139"/>
      <c r="F174" s="139"/>
      <c r="G174" s="139"/>
      <c r="H174" s="139"/>
      <c r="I174" s="16"/>
      <c r="J174" s="3">
        <v>9</v>
      </c>
      <c r="K174">
        <v>75</v>
      </c>
      <c r="L174">
        <v>7</v>
      </c>
      <c r="M174" s="4">
        <v>77</v>
      </c>
      <c r="N174" s="103"/>
      <c r="O174" s="103"/>
      <c r="P174" s="103"/>
      <c r="Q174" s="97"/>
      <c r="R174" s="139"/>
      <c r="S174" s="139"/>
      <c r="T174" s="139"/>
      <c r="U174" s="140"/>
      <c r="V174" s="16">
        <f>K174+M174+O174+Q174+S174+U174</f>
        <v>152</v>
      </c>
      <c r="W174" s="124">
        <v>31</v>
      </c>
      <c r="X174" s="126">
        <v>39</v>
      </c>
      <c r="Y174" s="126"/>
      <c r="Z174" s="126"/>
      <c r="AA174" s="126"/>
      <c r="AB174" s="125"/>
      <c r="AC174" s="137"/>
      <c r="AD174" s="139"/>
      <c r="AE174" s="139"/>
      <c r="AF174" s="139"/>
      <c r="AG174" s="139"/>
      <c r="AH174" s="140"/>
      <c r="AI174" s="60">
        <f>X174+Z174+AB174</f>
        <v>39</v>
      </c>
      <c r="AJ174" s="138"/>
      <c r="AK174" s="139"/>
      <c r="AL174" s="139"/>
      <c r="AM174" s="139"/>
      <c r="AN174" s="139"/>
      <c r="AO174" s="139"/>
      <c r="AP174" s="60"/>
      <c r="AQ174" s="124">
        <v>10</v>
      </c>
      <c r="AR174" s="124">
        <v>72</v>
      </c>
      <c r="AS174" s="124">
        <v>5</v>
      </c>
      <c r="AT174" s="124">
        <v>83</v>
      </c>
      <c r="AU174" s="124"/>
      <c r="AV174" s="125"/>
      <c r="AW174" s="96"/>
      <c r="AX174" s="96"/>
      <c r="AY174" s="96"/>
      <c r="AZ174" s="96"/>
      <c r="BA174" s="96"/>
      <c r="BB174" s="97"/>
      <c r="BC174" s="35">
        <f>AR174+AT174+AV174</f>
        <v>155</v>
      </c>
      <c r="BD174" s="100"/>
      <c r="BE174" s="96"/>
      <c r="BF174" s="96"/>
      <c r="BG174" s="97"/>
      <c r="BH174" s="35"/>
      <c r="BI174" s="3"/>
      <c r="BJ174" s="6"/>
      <c r="BK174" s="6"/>
      <c r="BL174" s="4"/>
      <c r="BM174" s="96"/>
      <c r="BN174" s="96"/>
      <c r="BO174" s="96"/>
      <c r="BP174" s="97"/>
      <c r="BQ174" s="138"/>
      <c r="BR174" s="138"/>
      <c r="BS174" s="138"/>
      <c r="BT174" s="140"/>
      <c r="BU174" s="16"/>
      <c r="BV174" s="124"/>
      <c r="BW174" s="124"/>
      <c r="BX174" s="124"/>
      <c r="BY174" s="125"/>
      <c r="BZ174" s="96"/>
      <c r="CA174" s="96"/>
      <c r="CB174" s="96"/>
      <c r="CC174" s="96"/>
      <c r="CD174" s="96"/>
      <c r="CE174" s="97"/>
      <c r="CF174" s="35"/>
      <c r="CG174" s="12">
        <f t="shared" si="43"/>
        <v>346</v>
      </c>
      <c r="CH174" s="17"/>
    </row>
    <row r="175" spans="1:86" x14ac:dyDescent="0.25">
      <c r="A175">
        <v>4</v>
      </c>
      <c r="B175" s="4" t="s">
        <v>225</v>
      </c>
      <c r="C175" s="137"/>
      <c r="D175" s="139"/>
      <c r="E175" s="139"/>
      <c r="F175" s="139"/>
      <c r="G175" s="139"/>
      <c r="H175" s="139"/>
      <c r="I175" s="16"/>
      <c r="J175" s="3"/>
      <c r="M175" s="4"/>
      <c r="N175" s="103"/>
      <c r="O175" s="103"/>
      <c r="P175" s="103"/>
      <c r="Q175" s="97"/>
      <c r="R175" s="139"/>
      <c r="S175" s="139"/>
      <c r="T175" s="139"/>
      <c r="U175" s="140"/>
      <c r="V175" s="16"/>
      <c r="W175" s="124"/>
      <c r="X175" s="126"/>
      <c r="Y175" s="126"/>
      <c r="Z175" s="126"/>
      <c r="AA175" s="126"/>
      <c r="AB175" s="125"/>
      <c r="AC175" s="138"/>
      <c r="AD175" s="139"/>
      <c r="AE175" s="139"/>
      <c r="AF175" s="139"/>
      <c r="AG175" s="139"/>
      <c r="AH175" s="140"/>
      <c r="AI175" s="62"/>
      <c r="AJ175" s="138"/>
      <c r="AK175" s="139"/>
      <c r="AL175" s="139"/>
      <c r="AM175" s="139"/>
      <c r="AN175" s="139"/>
      <c r="AO175" s="139"/>
      <c r="AP175" s="60">
        <f>AK175+AM175+AO175</f>
        <v>0</v>
      </c>
      <c r="AQ175" s="124">
        <v>9</v>
      </c>
      <c r="AR175" s="124">
        <v>75</v>
      </c>
      <c r="AS175" s="124">
        <v>5</v>
      </c>
      <c r="AT175" s="124">
        <v>83</v>
      </c>
      <c r="AU175" s="124"/>
      <c r="AV175" s="125"/>
      <c r="AW175" s="96"/>
      <c r="AX175" s="96"/>
      <c r="AY175" s="96"/>
      <c r="AZ175" s="96"/>
      <c r="BA175" s="96"/>
      <c r="BB175" s="97"/>
      <c r="BC175" s="35">
        <f>AR175+AT175+AV175</f>
        <v>158</v>
      </c>
      <c r="BD175" s="100">
        <v>27</v>
      </c>
      <c r="BE175" s="96">
        <v>38</v>
      </c>
      <c r="BF175" s="96"/>
      <c r="BG175" s="97"/>
      <c r="BH175" s="75">
        <f>BE175+BG175</f>
        <v>38</v>
      </c>
      <c r="BI175" s="3"/>
      <c r="BJ175" s="6"/>
      <c r="BK175" s="6"/>
      <c r="BL175" s="4"/>
      <c r="BM175" s="96">
        <v>7</v>
      </c>
      <c r="BN175" s="96">
        <v>81</v>
      </c>
      <c r="BO175" s="96"/>
      <c r="BP175" s="97"/>
      <c r="BQ175" s="138"/>
      <c r="BR175" s="138"/>
      <c r="BS175" s="138"/>
      <c r="BT175" s="140"/>
      <c r="BU175" s="16">
        <f t="shared" si="41"/>
        <v>81</v>
      </c>
      <c r="BV175" s="124"/>
      <c r="BW175" s="124"/>
      <c r="BX175" s="124"/>
      <c r="BY175" s="125"/>
      <c r="BZ175" s="96">
        <v>16</v>
      </c>
      <c r="CA175" s="96">
        <v>60</v>
      </c>
      <c r="CB175" s="96"/>
      <c r="CC175" s="96"/>
      <c r="CD175" s="96"/>
      <c r="CE175" s="97"/>
      <c r="CF175" s="16">
        <f t="shared" ref="CF175" si="44">BW175+BY175+CA175+CC175+CE175</f>
        <v>60</v>
      </c>
      <c r="CG175" s="12">
        <f t="shared" si="43"/>
        <v>337</v>
      </c>
      <c r="CH175" s="17"/>
    </row>
    <row r="176" spans="1:86" x14ac:dyDescent="0.25">
      <c r="A176">
        <v>5</v>
      </c>
      <c r="B176" s="15" t="s">
        <v>98</v>
      </c>
      <c r="C176" s="137"/>
      <c r="D176" s="139"/>
      <c r="E176" s="139"/>
      <c r="F176" s="139"/>
      <c r="G176" s="139"/>
      <c r="H176" s="139"/>
      <c r="I176" s="16"/>
      <c r="J176" s="6">
        <v>3</v>
      </c>
      <c r="K176">
        <v>93</v>
      </c>
      <c r="L176">
        <v>7</v>
      </c>
      <c r="M176" s="4">
        <v>77</v>
      </c>
      <c r="N176" s="103"/>
      <c r="O176" s="103"/>
      <c r="P176" s="103"/>
      <c r="Q176" s="97"/>
      <c r="R176" s="139"/>
      <c r="S176" s="139"/>
      <c r="T176" s="139"/>
      <c r="U176" s="140"/>
      <c r="V176" s="16">
        <f>K176+M176+O176+Q176+S176+U176</f>
        <v>170</v>
      </c>
      <c r="W176" s="124"/>
      <c r="X176" s="126"/>
      <c r="Y176" s="126"/>
      <c r="Z176" s="126"/>
      <c r="AA176" s="126"/>
      <c r="AB176" s="125"/>
      <c r="AC176" s="138"/>
      <c r="AD176" s="139"/>
      <c r="AE176" s="139"/>
      <c r="AF176" s="139"/>
      <c r="AG176" s="139"/>
      <c r="AH176" s="140"/>
      <c r="AI176" s="62"/>
      <c r="AJ176" s="138"/>
      <c r="AK176" s="139"/>
      <c r="AL176" s="139"/>
      <c r="AM176" s="139"/>
      <c r="AN176" s="139"/>
      <c r="AO176" s="139"/>
      <c r="AP176" s="60"/>
      <c r="AQ176" s="124"/>
      <c r="AR176" s="124"/>
      <c r="AS176" s="124"/>
      <c r="AT176" s="124"/>
      <c r="AU176" s="124"/>
      <c r="AV176" s="125"/>
      <c r="AW176" s="96"/>
      <c r="AX176" s="96"/>
      <c r="AY176" s="96"/>
      <c r="AZ176" s="96"/>
      <c r="BA176" s="96"/>
      <c r="BB176" s="97"/>
      <c r="BC176" s="35"/>
      <c r="BD176" s="100"/>
      <c r="BE176" s="96"/>
      <c r="BF176" s="96"/>
      <c r="BG176" s="97"/>
      <c r="BH176" s="35"/>
      <c r="BI176" s="3">
        <v>4</v>
      </c>
      <c r="BJ176" s="6">
        <v>90</v>
      </c>
      <c r="BK176" s="6"/>
      <c r="BL176" s="4"/>
      <c r="BM176" s="96"/>
      <c r="BN176" s="96"/>
      <c r="BO176" s="96"/>
      <c r="BP176" s="97"/>
      <c r="BQ176" s="138"/>
      <c r="BR176" s="138"/>
      <c r="BS176" s="138"/>
      <c r="BT176" s="140"/>
      <c r="BU176" s="16">
        <f t="shared" si="41"/>
        <v>90</v>
      </c>
      <c r="BV176" s="124"/>
      <c r="BW176" s="124"/>
      <c r="BX176" s="124"/>
      <c r="BY176" s="125"/>
      <c r="BZ176" s="96"/>
      <c r="CA176" s="96"/>
      <c r="CB176" s="96"/>
      <c r="CC176" s="96"/>
      <c r="CD176" s="96"/>
      <c r="CE176" s="97"/>
      <c r="CF176" s="35"/>
      <c r="CG176" s="12">
        <f t="shared" si="43"/>
        <v>260</v>
      </c>
      <c r="CH176" s="17"/>
    </row>
    <row r="177" spans="1:86" x14ac:dyDescent="0.25">
      <c r="A177">
        <v>6</v>
      </c>
      <c r="B177" s="15" t="s">
        <v>158</v>
      </c>
      <c r="C177" s="137"/>
      <c r="D177" s="139"/>
      <c r="E177" s="139"/>
      <c r="F177" s="139"/>
      <c r="G177" s="139"/>
      <c r="H177" s="139"/>
      <c r="I177" s="16"/>
      <c r="J177" s="6"/>
      <c r="M177" s="4"/>
      <c r="N177" s="103"/>
      <c r="O177" s="103"/>
      <c r="P177" s="103"/>
      <c r="Q177" s="97"/>
      <c r="R177" s="139"/>
      <c r="S177" s="139"/>
      <c r="T177" s="139"/>
      <c r="U177" s="140"/>
      <c r="V177" s="16"/>
      <c r="W177" s="124"/>
      <c r="X177" s="126"/>
      <c r="Y177" s="126"/>
      <c r="Z177" s="126"/>
      <c r="AA177" s="126"/>
      <c r="AB177" s="125"/>
      <c r="AC177" s="138"/>
      <c r="AD177" s="139"/>
      <c r="AE177" s="139"/>
      <c r="AF177" s="139"/>
      <c r="AG177" s="139"/>
      <c r="AH177" s="140"/>
      <c r="AI177" s="62"/>
      <c r="AJ177" s="138"/>
      <c r="AK177" s="139"/>
      <c r="AL177" s="139"/>
      <c r="AM177" s="139"/>
      <c r="AN177" s="139"/>
      <c r="AO177" s="139"/>
      <c r="AP177" s="60"/>
      <c r="AQ177" s="124"/>
      <c r="AR177" s="124"/>
      <c r="AS177" s="124"/>
      <c r="AT177" s="124"/>
      <c r="AU177" s="124"/>
      <c r="AV177" s="125"/>
      <c r="AW177" s="96"/>
      <c r="AX177" s="96"/>
      <c r="AY177" s="96"/>
      <c r="AZ177" s="96"/>
      <c r="BA177" s="96"/>
      <c r="BB177" s="97"/>
      <c r="BC177" s="35"/>
      <c r="BD177" s="100"/>
      <c r="BE177" s="96"/>
      <c r="BF177" s="96"/>
      <c r="BG177" s="97"/>
      <c r="BH177" s="35"/>
      <c r="BI177" s="3">
        <v>5</v>
      </c>
      <c r="BJ177" s="6">
        <v>87</v>
      </c>
      <c r="BK177" s="6"/>
      <c r="BL177" s="4"/>
      <c r="BM177" s="96"/>
      <c r="BN177" s="96"/>
      <c r="BO177" s="96"/>
      <c r="BP177" s="97"/>
      <c r="BQ177" s="138"/>
      <c r="BR177" s="138"/>
      <c r="BS177" s="138"/>
      <c r="BT177" s="140"/>
      <c r="BU177" s="16">
        <f t="shared" si="41"/>
        <v>87</v>
      </c>
      <c r="BV177" s="124"/>
      <c r="BW177" s="124"/>
      <c r="BX177" s="124"/>
      <c r="BY177" s="125"/>
      <c r="BZ177" s="96"/>
      <c r="CA177" s="96"/>
      <c r="CB177" s="96"/>
      <c r="CC177" s="96"/>
      <c r="CD177" s="96"/>
      <c r="CE177" s="97"/>
      <c r="CF177" s="35"/>
      <c r="CG177" s="12">
        <f t="shared" si="43"/>
        <v>87</v>
      </c>
      <c r="CH177" s="17"/>
    </row>
    <row r="178" spans="1:86" x14ac:dyDescent="0.25">
      <c r="A178">
        <v>7</v>
      </c>
      <c r="B178" s="15" t="s">
        <v>174</v>
      </c>
      <c r="C178" s="137"/>
      <c r="D178" s="139"/>
      <c r="E178" s="139"/>
      <c r="F178" s="139"/>
      <c r="G178" s="139"/>
      <c r="H178" s="139"/>
      <c r="I178" s="16"/>
      <c r="J178" s="6"/>
      <c r="M178" s="4"/>
      <c r="N178" s="103"/>
      <c r="O178" s="103"/>
      <c r="P178" s="103"/>
      <c r="Q178" s="97"/>
      <c r="R178" s="139"/>
      <c r="S178" s="139"/>
      <c r="T178" s="139"/>
      <c r="U178" s="140"/>
      <c r="V178" s="16"/>
      <c r="W178" s="124"/>
      <c r="X178" s="126"/>
      <c r="Y178" s="126"/>
      <c r="Z178" s="126"/>
      <c r="AA178" s="126"/>
      <c r="AB178" s="125"/>
      <c r="AC178" s="138"/>
      <c r="AD178" s="139"/>
      <c r="AE178" s="139"/>
      <c r="AF178" s="139"/>
      <c r="AG178" s="139"/>
      <c r="AH178" s="140"/>
      <c r="AI178" s="62"/>
      <c r="AJ178" s="138"/>
      <c r="AK178" s="139"/>
      <c r="AL178" s="139"/>
      <c r="AM178" s="139"/>
      <c r="AN178" s="139"/>
      <c r="AO178" s="139"/>
      <c r="AP178" s="60"/>
      <c r="AQ178" s="124"/>
      <c r="AR178" s="124"/>
      <c r="AS178" s="124"/>
      <c r="AT178" s="124"/>
      <c r="AU178" s="124"/>
      <c r="AV178" s="125"/>
      <c r="AW178" s="96"/>
      <c r="AX178" s="96"/>
      <c r="AY178" s="96"/>
      <c r="AZ178" s="96"/>
      <c r="BA178" s="96"/>
      <c r="BB178" s="97"/>
      <c r="BC178" s="35"/>
      <c r="BD178" s="100"/>
      <c r="BE178" s="96"/>
      <c r="BF178" s="96"/>
      <c r="BG178" s="97"/>
      <c r="BH178" s="35"/>
      <c r="BI178" s="3"/>
      <c r="BJ178" s="6"/>
      <c r="BK178" s="6"/>
      <c r="BL178" s="4"/>
      <c r="BM178" s="96"/>
      <c r="BN178" s="96"/>
      <c r="BO178" s="96"/>
      <c r="BP178" s="97"/>
      <c r="BQ178" s="138"/>
      <c r="BR178" s="138"/>
      <c r="BS178" s="138"/>
      <c r="BT178" s="140"/>
      <c r="BU178" s="16"/>
      <c r="BV178" s="124">
        <v>16</v>
      </c>
      <c r="BW178" s="124">
        <v>60</v>
      </c>
      <c r="BX178" s="124"/>
      <c r="BY178" s="125"/>
      <c r="BZ178" s="96"/>
      <c r="CA178" s="96"/>
      <c r="CB178" s="96"/>
      <c r="CC178" s="96"/>
      <c r="CD178" s="96"/>
      <c r="CE178" s="97"/>
      <c r="CF178" s="16">
        <f t="shared" ref="CF178:CF179" si="45">BW178+BY178+CA178+CC178+CE178</f>
        <v>60</v>
      </c>
      <c r="CG178" s="12">
        <f t="shared" si="43"/>
        <v>60</v>
      </c>
      <c r="CH178" s="17"/>
    </row>
    <row r="179" spans="1:86" x14ac:dyDescent="0.25">
      <c r="A179">
        <v>8</v>
      </c>
      <c r="B179" s="15" t="s">
        <v>226</v>
      </c>
      <c r="C179" s="137"/>
      <c r="D179" s="139"/>
      <c r="E179" s="139"/>
      <c r="F179" s="139"/>
      <c r="G179" s="139"/>
      <c r="H179" s="139"/>
      <c r="I179" s="34"/>
      <c r="J179" s="6"/>
      <c r="M179" s="20"/>
      <c r="N179" s="103"/>
      <c r="O179" s="103"/>
      <c r="P179" s="103"/>
      <c r="Q179" s="99"/>
      <c r="R179" s="139"/>
      <c r="S179" s="139"/>
      <c r="T179" s="139"/>
      <c r="U179" s="140"/>
      <c r="V179" s="34"/>
      <c r="W179" s="124"/>
      <c r="X179" s="126"/>
      <c r="Y179" s="126"/>
      <c r="Z179" s="126"/>
      <c r="AA179" s="126"/>
      <c r="AB179" s="125"/>
      <c r="AC179" s="138"/>
      <c r="AD179" s="139"/>
      <c r="AE179" s="139"/>
      <c r="AF179" s="139"/>
      <c r="AG179" s="139"/>
      <c r="AH179" s="140"/>
      <c r="AI179" s="62"/>
      <c r="AJ179" s="138"/>
      <c r="AK179" s="139"/>
      <c r="AL179" s="139"/>
      <c r="AM179" s="139"/>
      <c r="AN179" s="139"/>
      <c r="AO179" s="139"/>
      <c r="AP179" s="60"/>
      <c r="AQ179" s="124"/>
      <c r="AR179" s="124"/>
      <c r="AS179" s="124"/>
      <c r="AT179" s="124"/>
      <c r="AU179" s="124"/>
      <c r="AV179" s="125"/>
      <c r="AW179" s="96"/>
      <c r="AX179" s="96"/>
      <c r="AY179" s="96"/>
      <c r="AZ179" s="96"/>
      <c r="BA179" s="96"/>
      <c r="BB179" s="99"/>
      <c r="BC179" s="65"/>
      <c r="BD179" s="101"/>
      <c r="BE179" s="98"/>
      <c r="BF179" s="98"/>
      <c r="BG179" s="99"/>
      <c r="BH179" s="35"/>
      <c r="BI179" s="18">
        <v>11</v>
      </c>
      <c r="BJ179" s="19">
        <v>70</v>
      </c>
      <c r="BK179" s="19"/>
      <c r="BL179" s="20"/>
      <c r="BM179" s="98"/>
      <c r="BN179" s="98"/>
      <c r="BO179" s="98"/>
      <c r="BP179" s="99"/>
      <c r="BQ179" s="151"/>
      <c r="BR179" s="151"/>
      <c r="BS179" s="138"/>
      <c r="BT179" s="140"/>
      <c r="BU179" s="16">
        <f t="shared" si="41"/>
        <v>70</v>
      </c>
      <c r="BV179" s="128">
        <v>17</v>
      </c>
      <c r="BW179" s="128">
        <v>59</v>
      </c>
      <c r="BX179" s="128"/>
      <c r="BY179" s="127"/>
      <c r="BZ179" s="98"/>
      <c r="CA179" s="98"/>
      <c r="CB179" s="98"/>
      <c r="CC179" s="98"/>
      <c r="CD179" s="98"/>
      <c r="CE179" s="99"/>
      <c r="CF179" s="16">
        <f t="shared" si="45"/>
        <v>59</v>
      </c>
      <c r="CG179" s="12">
        <f t="shared" si="43"/>
        <v>129</v>
      </c>
      <c r="CH179" s="17"/>
    </row>
    <row r="180" spans="1:86" x14ac:dyDescent="0.25">
      <c r="A180" s="23"/>
      <c r="B180" s="25" t="s">
        <v>20</v>
      </c>
      <c r="C180" s="23"/>
      <c r="D180" s="24">
        <f>SUM(D172:D179)</f>
        <v>134</v>
      </c>
      <c r="E180" s="24"/>
      <c r="F180" s="24"/>
      <c r="G180" s="24"/>
      <c r="H180" s="24"/>
      <c r="I180" s="26">
        <f>SUM(I172:I179)</f>
        <v>134</v>
      </c>
      <c r="J180" s="27"/>
      <c r="K180" s="27">
        <f>SUM(K172:K179)</f>
        <v>168</v>
      </c>
      <c r="L180" s="27"/>
      <c r="M180" s="27">
        <f>SUM(M172:M179)</f>
        <v>154</v>
      </c>
      <c r="N180" s="27"/>
      <c r="O180" s="27"/>
      <c r="P180" s="27"/>
      <c r="Q180" s="27"/>
      <c r="R180" s="27"/>
      <c r="S180" s="27">
        <f>SUM(S172:S179)</f>
        <v>186</v>
      </c>
      <c r="T180" s="216"/>
      <c r="U180" s="217"/>
      <c r="V180" s="28">
        <f>SUM(V172:V179)</f>
        <v>508</v>
      </c>
      <c r="W180" s="24"/>
      <c r="X180" s="24">
        <f>SUM(X172:X179)</f>
        <v>39</v>
      </c>
      <c r="Y180" s="24"/>
      <c r="Z180" s="24"/>
      <c r="AA180" s="24"/>
      <c r="AB180" s="25"/>
      <c r="AC180" s="24"/>
      <c r="AD180" s="24">
        <f>SUM(AD172:AD179)</f>
        <v>100</v>
      </c>
      <c r="AE180" s="24"/>
      <c r="AF180" s="24"/>
      <c r="AG180" s="24"/>
      <c r="AH180" s="25"/>
      <c r="AI180" s="26">
        <f>SUM(AI172:AI179)</f>
        <v>139</v>
      </c>
      <c r="AJ180" s="24"/>
      <c r="AK180" s="24">
        <f>SUM(AK172:AK179)</f>
        <v>165</v>
      </c>
      <c r="AL180" s="24"/>
      <c r="AM180" s="24"/>
      <c r="AN180" s="24"/>
      <c r="AO180" s="24"/>
      <c r="AP180" s="26">
        <f>AK180+AM180+AO180</f>
        <v>165</v>
      </c>
      <c r="AQ180" s="23"/>
      <c r="AR180" s="24">
        <f>SUM(AR172:AR179)</f>
        <v>147</v>
      </c>
      <c r="AS180" s="24"/>
      <c r="AT180" s="24">
        <f>SUM(AT172:AT179)</f>
        <v>166</v>
      </c>
      <c r="AU180" s="24"/>
      <c r="AV180" s="25"/>
      <c r="AW180" s="24"/>
      <c r="AX180" s="24">
        <f>SUM(AX172:AX179)</f>
        <v>96</v>
      </c>
      <c r="AY180" s="24"/>
      <c r="AZ180" s="24"/>
      <c r="BA180" s="24"/>
      <c r="BB180" s="29"/>
      <c r="BC180" s="31">
        <f>AR180+AT180+AV180+AX180+AZ180+BB180</f>
        <v>409</v>
      </c>
      <c r="BD180" s="30"/>
      <c r="BE180" s="30">
        <f>SUM(BE172:BE179)</f>
        <v>188</v>
      </c>
      <c r="BF180" s="30"/>
      <c r="BG180" s="29"/>
      <c r="BH180" s="39">
        <f>BE180+BG180</f>
        <v>188</v>
      </c>
      <c r="BI180" s="30"/>
      <c r="BJ180" s="30">
        <f>SUM(BJ172:BJ179)</f>
        <v>247</v>
      </c>
      <c r="BK180" s="30"/>
      <c r="BL180" s="25"/>
      <c r="BM180" s="30"/>
      <c r="BN180" s="30">
        <f>SUM(BN172:BN179)</f>
        <v>81</v>
      </c>
      <c r="BO180" s="30"/>
      <c r="BP180" s="25"/>
      <c r="BQ180" s="30"/>
      <c r="BR180" s="30">
        <f>SUM(BR172:BR179)</f>
        <v>93</v>
      </c>
      <c r="BS180" s="24"/>
      <c r="BT180" s="25"/>
      <c r="BU180" s="45">
        <f>BJ180+BL180+BN180+BP180+BR180+BT180</f>
        <v>421</v>
      </c>
      <c r="BV180" s="30"/>
      <c r="BW180" s="30">
        <f>SUM(BW172:BW179)</f>
        <v>119</v>
      </c>
      <c r="BX180" s="30"/>
      <c r="BY180" s="29"/>
      <c r="BZ180" s="30"/>
      <c r="CA180" s="30">
        <f>SUM(CA172:CA179)</f>
        <v>156</v>
      </c>
      <c r="CB180" s="30"/>
      <c r="CC180" s="30"/>
      <c r="CD180" s="30"/>
      <c r="CE180" s="29"/>
      <c r="CF180" s="28">
        <f>BW180+BY180+CA180+CC180+CE180</f>
        <v>275</v>
      </c>
      <c r="CG180" s="43">
        <f>I180+V180+AI180+AP180+BC180+BH180+BU180+CF180</f>
        <v>2239</v>
      </c>
      <c r="CH180" s="43">
        <v>10</v>
      </c>
    </row>
    <row r="181" spans="1:86" x14ac:dyDescent="0.25">
      <c r="A181" s="207" t="s">
        <v>93</v>
      </c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  <c r="AM181" s="208"/>
      <c r="AN181" s="208"/>
      <c r="AO181" s="208"/>
      <c r="AP181" s="208"/>
      <c r="AQ181" s="208"/>
      <c r="AR181" s="208"/>
      <c r="AS181" s="208"/>
      <c r="AT181" s="208"/>
      <c r="AU181" s="208"/>
      <c r="AV181" s="208"/>
      <c r="AW181" s="208"/>
      <c r="AX181" s="208"/>
      <c r="AY181" s="208"/>
      <c r="AZ181" s="208"/>
      <c r="BA181" s="208"/>
      <c r="BB181" s="208"/>
      <c r="BC181" s="208"/>
      <c r="BD181" s="208"/>
      <c r="BE181" s="208"/>
      <c r="BF181" s="208"/>
      <c r="BG181" s="208"/>
      <c r="BH181" s="208"/>
      <c r="BI181" s="208"/>
      <c r="BJ181" s="208"/>
      <c r="BK181" s="208"/>
      <c r="BL181" s="208"/>
      <c r="BM181" s="208"/>
      <c r="BN181" s="208"/>
      <c r="BO181" s="208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</row>
    <row r="182" spans="1:86" x14ac:dyDescent="0.25">
      <c r="A182">
        <v>1</v>
      </c>
      <c r="B182" t="s">
        <v>179</v>
      </c>
      <c r="C182" s="139"/>
      <c r="D182" s="139"/>
      <c r="E182" s="139"/>
      <c r="F182" s="139"/>
      <c r="G182" s="139"/>
      <c r="H182" s="140"/>
      <c r="I182" s="17"/>
      <c r="J182">
        <v>7</v>
      </c>
      <c r="K182">
        <v>81</v>
      </c>
      <c r="L182">
        <v>10</v>
      </c>
      <c r="M182" s="2">
        <v>70</v>
      </c>
      <c r="N182" s="103"/>
      <c r="O182" s="103"/>
      <c r="P182" s="103"/>
      <c r="Q182" s="95"/>
      <c r="R182" s="139"/>
      <c r="S182" s="139"/>
      <c r="T182" s="139"/>
      <c r="U182" s="140"/>
      <c r="V182" s="9">
        <f>K182+M182</f>
        <v>151</v>
      </c>
      <c r="W182" s="126"/>
      <c r="X182" s="126"/>
      <c r="Y182" s="126"/>
      <c r="Z182" s="126"/>
      <c r="AA182" s="126"/>
      <c r="AB182" s="125"/>
      <c r="AC182" s="139"/>
      <c r="AD182" s="139"/>
      <c r="AE182" s="139"/>
      <c r="AF182" s="139"/>
      <c r="AG182" s="139"/>
      <c r="AH182" s="140"/>
      <c r="AI182" s="16"/>
      <c r="AJ182" s="139"/>
      <c r="AK182" s="139"/>
      <c r="AL182" s="139"/>
      <c r="AM182" s="139"/>
      <c r="AN182" s="139"/>
      <c r="AO182" s="140"/>
      <c r="AP182" s="16"/>
      <c r="AQ182" s="126">
        <v>38</v>
      </c>
      <c r="AR182" s="126">
        <v>21</v>
      </c>
      <c r="AS182" s="126">
        <v>10</v>
      </c>
      <c r="AT182" s="126">
        <v>70</v>
      </c>
      <c r="AU182" s="126">
        <v>4</v>
      </c>
      <c r="AV182" s="122">
        <v>87</v>
      </c>
      <c r="AW182" s="103"/>
      <c r="AX182" s="103"/>
      <c r="AY182" s="103"/>
      <c r="AZ182" s="103"/>
      <c r="BA182" s="103"/>
      <c r="BB182" s="95"/>
      <c r="BC182" s="35">
        <f t="shared" ref="BC182:BC187" si="46">AR182+AT182+AV182</f>
        <v>178</v>
      </c>
      <c r="BD182" s="103"/>
      <c r="BE182" s="103"/>
      <c r="BF182" s="103"/>
      <c r="BG182" s="95"/>
      <c r="BH182" s="9"/>
      <c r="BI182" s="126">
        <v>6</v>
      </c>
      <c r="BJ182" s="126">
        <v>84</v>
      </c>
      <c r="BK182" s="126"/>
      <c r="BL182" s="122"/>
      <c r="BM182" s="103"/>
      <c r="BN182" s="103"/>
      <c r="BO182" s="103"/>
      <c r="BP182" s="95"/>
      <c r="BQ182" s="139"/>
      <c r="BR182" s="146"/>
      <c r="BS182" s="146"/>
      <c r="BT182" s="147"/>
      <c r="BU182" s="9">
        <f>BJ182+BN182+BR182+BL182+BP182+BT182</f>
        <v>84</v>
      </c>
      <c r="BV182" s="126"/>
      <c r="BW182" s="126"/>
      <c r="BX182" s="126"/>
      <c r="BY182" s="122"/>
      <c r="BZ182" s="103"/>
      <c r="CA182" s="103"/>
      <c r="CB182" s="103"/>
      <c r="CC182" s="103"/>
      <c r="CD182" s="103"/>
      <c r="CE182" s="95"/>
      <c r="CG182" s="12">
        <f t="shared" ref="CG182:CG189" si="47">I182+V182+AI182+AP182+BC182+BH182+BU182+CF182</f>
        <v>413</v>
      </c>
      <c r="CH182" s="4"/>
    </row>
    <row r="183" spans="1:86" x14ac:dyDescent="0.25">
      <c r="A183">
        <v>2</v>
      </c>
      <c r="B183" t="s">
        <v>94</v>
      </c>
      <c r="C183" s="139"/>
      <c r="D183" s="139"/>
      <c r="E183" s="139"/>
      <c r="F183" s="139"/>
      <c r="G183" s="139"/>
      <c r="H183" s="140"/>
      <c r="I183" s="17"/>
      <c r="J183">
        <v>18</v>
      </c>
      <c r="K183">
        <v>56</v>
      </c>
      <c r="L183">
        <v>10</v>
      </c>
      <c r="M183" s="4">
        <v>70</v>
      </c>
      <c r="N183" s="103"/>
      <c r="O183" s="103"/>
      <c r="P183" s="103"/>
      <c r="Q183" s="97"/>
      <c r="R183" s="139"/>
      <c r="S183" s="139"/>
      <c r="T183" s="139"/>
      <c r="U183" s="140"/>
      <c r="V183" s="16">
        <f>K183+M183</f>
        <v>126</v>
      </c>
      <c r="W183" s="126"/>
      <c r="X183" s="126"/>
      <c r="Y183" s="126"/>
      <c r="Z183" s="126"/>
      <c r="AA183" s="126"/>
      <c r="AB183" s="125"/>
      <c r="AC183" s="139"/>
      <c r="AD183" s="139"/>
      <c r="AE183" s="139"/>
      <c r="AF183" s="139"/>
      <c r="AG183" s="139"/>
      <c r="AH183" s="140"/>
      <c r="AI183" s="16"/>
      <c r="AJ183" s="139"/>
      <c r="AK183" s="139"/>
      <c r="AL183" s="139"/>
      <c r="AM183" s="139"/>
      <c r="AN183" s="139"/>
      <c r="AO183" s="140"/>
      <c r="AP183" s="16"/>
      <c r="AQ183" s="126"/>
      <c r="AR183" s="126"/>
      <c r="AS183" s="126">
        <v>9</v>
      </c>
      <c r="AT183" s="126">
        <v>72</v>
      </c>
      <c r="AU183" s="126">
        <v>4</v>
      </c>
      <c r="AV183" s="125">
        <v>87</v>
      </c>
      <c r="AW183" s="103"/>
      <c r="AX183" s="103"/>
      <c r="AY183" s="103"/>
      <c r="AZ183" s="103"/>
      <c r="BA183" s="103"/>
      <c r="BB183" s="97"/>
      <c r="BC183" s="35">
        <f t="shared" si="46"/>
        <v>159</v>
      </c>
      <c r="BD183" s="103"/>
      <c r="BE183" s="103"/>
      <c r="BF183" s="103"/>
      <c r="BG183" s="97"/>
      <c r="BH183" s="16"/>
      <c r="BI183" s="126"/>
      <c r="BJ183" s="126"/>
      <c r="BK183" s="126"/>
      <c r="BL183" s="125"/>
      <c r="BM183" s="103"/>
      <c r="BN183" s="103"/>
      <c r="BO183" s="103"/>
      <c r="BP183" s="97"/>
      <c r="BQ183" s="139"/>
      <c r="BR183" s="138"/>
      <c r="BS183" s="138"/>
      <c r="BT183" s="140"/>
      <c r="BU183" s="16"/>
      <c r="BV183" s="126"/>
      <c r="BW183" s="126"/>
      <c r="BX183" s="126"/>
      <c r="BY183" s="125"/>
      <c r="BZ183" s="103"/>
      <c r="CA183" s="103"/>
      <c r="CB183" s="103"/>
      <c r="CC183" s="103"/>
      <c r="CD183" s="103"/>
      <c r="CE183" s="97"/>
      <c r="CG183" s="12">
        <f t="shared" si="47"/>
        <v>285</v>
      </c>
      <c r="CH183" s="4"/>
    </row>
    <row r="184" spans="1:86" x14ac:dyDescent="0.25">
      <c r="A184">
        <v>3</v>
      </c>
      <c r="B184" t="s">
        <v>169</v>
      </c>
      <c r="C184" s="139"/>
      <c r="D184" s="139"/>
      <c r="E184" s="139"/>
      <c r="F184" s="139"/>
      <c r="G184" s="139"/>
      <c r="H184" s="140"/>
      <c r="I184" s="17"/>
      <c r="M184" s="4"/>
      <c r="N184" s="103"/>
      <c r="O184" s="103"/>
      <c r="P184" s="103"/>
      <c r="Q184" s="97"/>
      <c r="R184" s="139"/>
      <c r="S184" s="139"/>
      <c r="T184" s="139"/>
      <c r="U184" s="140"/>
      <c r="V184" s="16"/>
      <c r="W184" s="126"/>
      <c r="X184" s="126"/>
      <c r="Y184" s="126"/>
      <c r="Z184" s="126"/>
      <c r="AA184" s="126"/>
      <c r="AB184" s="125"/>
      <c r="AC184" s="139"/>
      <c r="AD184" s="139"/>
      <c r="AE184" s="139"/>
      <c r="AF184" s="139"/>
      <c r="AG184" s="139"/>
      <c r="AH184" s="140"/>
      <c r="AI184" s="16"/>
      <c r="AJ184" s="139"/>
      <c r="AK184" s="139"/>
      <c r="AL184" s="139"/>
      <c r="AM184" s="139"/>
      <c r="AN184" s="139"/>
      <c r="AO184" s="140"/>
      <c r="AP184" s="16"/>
      <c r="AQ184" s="126">
        <v>23</v>
      </c>
      <c r="AR184" s="126">
        <v>46</v>
      </c>
      <c r="AS184" s="126">
        <v>10</v>
      </c>
      <c r="AT184" s="126">
        <v>70</v>
      </c>
      <c r="AU184" s="126">
        <v>4</v>
      </c>
      <c r="AV184" s="125">
        <v>87</v>
      </c>
      <c r="AW184" s="103"/>
      <c r="AX184" s="103"/>
      <c r="AY184" s="103"/>
      <c r="AZ184" s="103"/>
      <c r="BA184" s="103"/>
      <c r="BB184" s="97"/>
      <c r="BC184" s="35">
        <f t="shared" si="46"/>
        <v>203</v>
      </c>
      <c r="BD184" s="103"/>
      <c r="BE184" s="103"/>
      <c r="BF184" s="103"/>
      <c r="BG184" s="97"/>
      <c r="BH184" s="16"/>
      <c r="BI184" s="126"/>
      <c r="BJ184" s="126"/>
      <c r="BK184" s="126"/>
      <c r="BL184" s="125"/>
      <c r="BM184" s="103"/>
      <c r="BN184" s="103"/>
      <c r="BO184" s="103"/>
      <c r="BP184" s="97"/>
      <c r="BQ184" s="139"/>
      <c r="BR184" s="138"/>
      <c r="BS184" s="138"/>
      <c r="BT184" s="140"/>
      <c r="BU184" s="16"/>
      <c r="BV184" s="126"/>
      <c r="BW184" s="126"/>
      <c r="BX184" s="126"/>
      <c r="BY184" s="125"/>
      <c r="BZ184" s="103"/>
      <c r="CA184" s="103"/>
      <c r="CB184" s="103"/>
      <c r="CC184" s="103"/>
      <c r="CD184" s="103"/>
      <c r="CE184" s="97"/>
      <c r="CG184" s="12">
        <f t="shared" si="47"/>
        <v>203</v>
      </c>
      <c r="CH184" s="4"/>
    </row>
    <row r="185" spans="1:86" x14ac:dyDescent="0.25">
      <c r="A185">
        <v>4</v>
      </c>
      <c r="B185" t="s">
        <v>167</v>
      </c>
      <c r="C185" s="139"/>
      <c r="D185" s="139"/>
      <c r="E185" s="139"/>
      <c r="F185" s="139"/>
      <c r="G185" s="139"/>
      <c r="H185" s="140"/>
      <c r="I185" s="17"/>
      <c r="M185" s="4"/>
      <c r="N185" s="103"/>
      <c r="O185" s="103"/>
      <c r="P185" s="103"/>
      <c r="Q185" s="97"/>
      <c r="R185" s="139"/>
      <c r="S185" s="139"/>
      <c r="T185" s="139"/>
      <c r="U185" s="140"/>
      <c r="V185" s="16"/>
      <c r="W185" s="126"/>
      <c r="X185" s="126"/>
      <c r="Y185" s="126"/>
      <c r="Z185" s="126"/>
      <c r="AA185" s="126"/>
      <c r="AB185" s="125"/>
      <c r="AC185" s="139"/>
      <c r="AD185" s="139"/>
      <c r="AE185" s="139"/>
      <c r="AF185" s="139"/>
      <c r="AG185" s="139"/>
      <c r="AH185" s="140"/>
      <c r="AI185" s="16"/>
      <c r="AJ185" s="139"/>
      <c r="AK185" s="139"/>
      <c r="AL185" s="139"/>
      <c r="AM185" s="139"/>
      <c r="AN185" s="139"/>
      <c r="AO185" s="140"/>
      <c r="AP185" s="16"/>
      <c r="AQ185" s="126">
        <v>30</v>
      </c>
      <c r="AR185" s="126">
        <v>32</v>
      </c>
      <c r="AS185" s="126">
        <v>9</v>
      </c>
      <c r="AT185" s="126">
        <v>72</v>
      </c>
      <c r="AU185" s="126">
        <v>4</v>
      </c>
      <c r="AV185" s="125">
        <v>87</v>
      </c>
      <c r="AW185" s="103"/>
      <c r="AX185" s="103"/>
      <c r="AY185" s="103"/>
      <c r="AZ185" s="103"/>
      <c r="BA185" s="103"/>
      <c r="BB185" s="97"/>
      <c r="BC185" s="35">
        <f t="shared" si="46"/>
        <v>191</v>
      </c>
      <c r="BD185" s="103"/>
      <c r="BE185" s="103"/>
      <c r="BF185" s="103"/>
      <c r="BG185" s="97"/>
      <c r="BH185" s="16"/>
      <c r="BI185" s="126"/>
      <c r="BJ185" s="126"/>
      <c r="BK185" s="126"/>
      <c r="BL185" s="125"/>
      <c r="BM185" s="103"/>
      <c r="BN185" s="103"/>
      <c r="BO185" s="103"/>
      <c r="BP185" s="97"/>
      <c r="BQ185" s="139"/>
      <c r="BR185" s="138"/>
      <c r="BS185" s="138"/>
      <c r="BT185" s="140"/>
      <c r="BU185" s="16"/>
      <c r="BV185" s="126"/>
      <c r="BW185" s="126"/>
      <c r="BX185" s="126"/>
      <c r="BY185" s="125"/>
      <c r="BZ185" s="103"/>
      <c r="CA185" s="103"/>
      <c r="CB185" s="103"/>
      <c r="CC185" s="103"/>
      <c r="CD185" s="103"/>
      <c r="CE185" s="97"/>
      <c r="CG185" s="12">
        <f t="shared" si="47"/>
        <v>191</v>
      </c>
      <c r="CH185" s="4"/>
    </row>
    <row r="186" spans="1:86" x14ac:dyDescent="0.25">
      <c r="A186">
        <v>5</v>
      </c>
      <c r="B186" s="6" t="s">
        <v>103</v>
      </c>
      <c r="C186" s="138"/>
      <c r="D186" s="138"/>
      <c r="E186" s="138"/>
      <c r="F186" s="138"/>
      <c r="G186" s="138"/>
      <c r="H186" s="140"/>
      <c r="I186" s="17"/>
      <c r="J186" s="6">
        <v>22</v>
      </c>
      <c r="K186" s="6">
        <v>48</v>
      </c>
      <c r="L186" s="6"/>
      <c r="M186" s="4"/>
      <c r="N186" s="96"/>
      <c r="O186" s="96"/>
      <c r="P186" s="96"/>
      <c r="Q186" s="97"/>
      <c r="R186" s="138"/>
      <c r="S186" s="138"/>
      <c r="T186" s="139"/>
      <c r="U186" s="140"/>
      <c r="V186" s="16">
        <f>K186+M186</f>
        <v>48</v>
      </c>
      <c r="W186" s="126"/>
      <c r="X186" s="126"/>
      <c r="Y186" s="126"/>
      <c r="Z186" s="126"/>
      <c r="AA186" s="126"/>
      <c r="AB186" s="125"/>
      <c r="AC186" s="139"/>
      <c r="AD186" s="139"/>
      <c r="AE186" s="139"/>
      <c r="AF186" s="139"/>
      <c r="AG186" s="139"/>
      <c r="AH186" s="140"/>
      <c r="AI186" s="16"/>
      <c r="AJ186" s="139"/>
      <c r="AK186" s="139"/>
      <c r="AL186" s="139"/>
      <c r="AM186" s="139"/>
      <c r="AN186" s="139"/>
      <c r="AO186" s="140"/>
      <c r="AP186" s="16"/>
      <c r="AQ186" s="126">
        <v>31</v>
      </c>
      <c r="AR186" s="126">
        <v>30</v>
      </c>
      <c r="AS186" s="126">
        <v>15</v>
      </c>
      <c r="AT186" s="126">
        <v>60</v>
      </c>
      <c r="AU186" s="126"/>
      <c r="AV186" s="125"/>
      <c r="AW186" s="103"/>
      <c r="AX186" s="103"/>
      <c r="AY186" s="103"/>
      <c r="AZ186" s="103"/>
      <c r="BA186" s="103"/>
      <c r="BB186" s="97"/>
      <c r="BC186" s="35">
        <f t="shared" si="46"/>
        <v>90</v>
      </c>
      <c r="BD186" s="103"/>
      <c r="BE186" s="103"/>
      <c r="BF186" s="103"/>
      <c r="BG186" s="97"/>
      <c r="BH186" s="16"/>
      <c r="BI186" s="124"/>
      <c r="BJ186" s="124"/>
      <c r="BK186" s="124"/>
      <c r="BL186" s="125"/>
      <c r="BM186" s="96"/>
      <c r="BN186" s="96"/>
      <c r="BO186" s="96"/>
      <c r="BP186" s="97"/>
      <c r="BQ186" s="138"/>
      <c r="BR186" s="138"/>
      <c r="BS186" s="138"/>
      <c r="BT186" s="140"/>
      <c r="BU186" s="16"/>
      <c r="BV186" s="124"/>
      <c r="BW186" s="124"/>
      <c r="BX186" s="124"/>
      <c r="BY186" s="125"/>
      <c r="BZ186" s="96"/>
      <c r="CA186" s="96"/>
      <c r="CB186" s="96"/>
      <c r="CC186" s="96"/>
      <c r="CD186" s="96"/>
      <c r="CE186" s="97"/>
      <c r="CF186" s="6"/>
      <c r="CG186" s="12">
        <f t="shared" si="47"/>
        <v>138</v>
      </c>
      <c r="CH186" s="4"/>
    </row>
    <row r="187" spans="1:86" x14ac:dyDescent="0.25">
      <c r="A187">
        <v>6</v>
      </c>
      <c r="B187" s="6" t="s">
        <v>133</v>
      </c>
      <c r="C187" s="138"/>
      <c r="D187" s="138"/>
      <c r="E187" s="138"/>
      <c r="F187" s="138"/>
      <c r="G187" s="138"/>
      <c r="H187" s="140"/>
      <c r="I187" s="17"/>
      <c r="J187" s="6"/>
      <c r="K187" s="6"/>
      <c r="L187" s="6"/>
      <c r="M187" s="4"/>
      <c r="N187" s="96"/>
      <c r="O187" s="96"/>
      <c r="P187" s="96"/>
      <c r="Q187" s="97"/>
      <c r="R187" s="138"/>
      <c r="S187" s="138"/>
      <c r="T187" s="139"/>
      <c r="U187" s="140"/>
      <c r="V187" s="16"/>
      <c r="W187" s="126"/>
      <c r="X187" s="126"/>
      <c r="Y187" s="126"/>
      <c r="Z187" s="126"/>
      <c r="AA187" s="126"/>
      <c r="AB187" s="125"/>
      <c r="AC187" s="139"/>
      <c r="AD187" s="139"/>
      <c r="AE187" s="139"/>
      <c r="AF187" s="139"/>
      <c r="AG187" s="139"/>
      <c r="AH187" s="140"/>
      <c r="AI187" s="16"/>
      <c r="AJ187" s="139"/>
      <c r="AK187" s="139"/>
      <c r="AL187" s="139"/>
      <c r="AM187" s="139"/>
      <c r="AN187" s="139"/>
      <c r="AO187" s="140"/>
      <c r="AP187" s="16"/>
      <c r="AQ187" s="126">
        <v>35</v>
      </c>
      <c r="AR187" s="126">
        <v>24</v>
      </c>
      <c r="AS187" s="126">
        <v>15</v>
      </c>
      <c r="AT187" s="126">
        <v>60</v>
      </c>
      <c r="AU187" s="126"/>
      <c r="AV187" s="125"/>
      <c r="AW187" s="103"/>
      <c r="AX187" s="103"/>
      <c r="AY187" s="103"/>
      <c r="AZ187" s="103"/>
      <c r="BA187" s="103"/>
      <c r="BB187" s="97"/>
      <c r="BC187" s="35">
        <f t="shared" si="46"/>
        <v>84</v>
      </c>
      <c r="BD187" s="103"/>
      <c r="BE187" s="103"/>
      <c r="BF187" s="103"/>
      <c r="BG187" s="97"/>
      <c r="BH187" s="16"/>
      <c r="BI187" s="124"/>
      <c r="BJ187" s="124"/>
      <c r="BK187" s="124"/>
      <c r="BL187" s="125"/>
      <c r="BM187" s="96"/>
      <c r="BN187" s="96"/>
      <c r="BO187" s="96"/>
      <c r="BP187" s="97"/>
      <c r="BQ187" s="138"/>
      <c r="BR187" s="138"/>
      <c r="BS187" s="138"/>
      <c r="BT187" s="140"/>
      <c r="BU187" s="16"/>
      <c r="BV187" s="124"/>
      <c r="BW187" s="124"/>
      <c r="BX187" s="124"/>
      <c r="BY187" s="125"/>
      <c r="BZ187" s="96"/>
      <c r="CA187" s="96"/>
      <c r="CB187" s="96"/>
      <c r="CC187" s="96"/>
      <c r="CD187" s="96"/>
      <c r="CE187" s="97"/>
      <c r="CF187" s="6"/>
      <c r="CG187" s="12">
        <f t="shared" si="47"/>
        <v>84</v>
      </c>
      <c r="CH187" s="4"/>
    </row>
    <row r="188" spans="1:86" x14ac:dyDescent="0.25">
      <c r="A188" s="6">
        <v>7</v>
      </c>
      <c r="B188" t="s">
        <v>102</v>
      </c>
      <c r="C188" s="139"/>
      <c r="D188" s="139"/>
      <c r="E188" s="139"/>
      <c r="F188" s="139"/>
      <c r="G188" s="139"/>
      <c r="H188" s="140"/>
      <c r="I188" s="17"/>
      <c r="J188">
        <v>21</v>
      </c>
      <c r="K188">
        <v>50</v>
      </c>
      <c r="M188" s="4"/>
      <c r="N188" s="103"/>
      <c r="O188" s="103"/>
      <c r="P188" s="103"/>
      <c r="Q188" s="97"/>
      <c r="R188" s="139"/>
      <c r="S188" s="139"/>
      <c r="T188" s="139"/>
      <c r="U188" s="140"/>
      <c r="V188" s="16">
        <f>K188+M188</f>
        <v>50</v>
      </c>
      <c r="W188" s="126"/>
      <c r="X188" s="126"/>
      <c r="Y188" s="126"/>
      <c r="Z188" s="126"/>
      <c r="AA188" s="126"/>
      <c r="AB188" s="125"/>
      <c r="AC188" s="139"/>
      <c r="AD188" s="139"/>
      <c r="AE188" s="139"/>
      <c r="AF188" s="139"/>
      <c r="AG188" s="139"/>
      <c r="AH188" s="140"/>
      <c r="AI188" s="16"/>
      <c r="AJ188" s="139"/>
      <c r="AK188" s="139"/>
      <c r="AL188" s="139"/>
      <c r="AM188" s="139"/>
      <c r="AN188" s="139"/>
      <c r="AO188" s="140"/>
      <c r="AP188" s="16"/>
      <c r="AQ188" s="126"/>
      <c r="AR188" s="126"/>
      <c r="AS188" s="126"/>
      <c r="AT188" s="126"/>
      <c r="AU188" s="126"/>
      <c r="AV188" s="125"/>
      <c r="AW188" s="103"/>
      <c r="AX188" s="103"/>
      <c r="AY188" s="103"/>
      <c r="AZ188" s="103"/>
      <c r="BA188" s="103"/>
      <c r="BB188" s="97"/>
      <c r="BC188" s="35"/>
      <c r="BD188" s="103"/>
      <c r="BE188" s="103"/>
      <c r="BF188" s="103"/>
      <c r="BG188" s="97"/>
      <c r="BH188" s="16"/>
      <c r="BI188" s="126"/>
      <c r="BJ188" s="126"/>
      <c r="BK188" s="126"/>
      <c r="BL188" s="125"/>
      <c r="BM188" s="103"/>
      <c r="BN188" s="103"/>
      <c r="BO188" s="103"/>
      <c r="BP188" s="97"/>
      <c r="BQ188" s="139"/>
      <c r="BR188" s="138"/>
      <c r="BS188" s="138"/>
      <c r="BT188" s="140"/>
      <c r="BU188" s="16"/>
      <c r="BV188" s="126"/>
      <c r="BW188" s="126"/>
      <c r="BX188" s="126"/>
      <c r="BY188" s="125"/>
      <c r="BZ188" s="103"/>
      <c r="CA188" s="103"/>
      <c r="CB188" s="103"/>
      <c r="CC188" s="103"/>
      <c r="CD188" s="103"/>
      <c r="CE188" s="97"/>
      <c r="CG188" s="12">
        <f t="shared" si="47"/>
        <v>50</v>
      </c>
      <c r="CH188" s="4"/>
    </row>
    <row r="189" spans="1:86" x14ac:dyDescent="0.25">
      <c r="A189" s="19">
        <v>8</v>
      </c>
      <c r="B189" s="19" t="s">
        <v>132</v>
      </c>
      <c r="C189" s="151"/>
      <c r="D189" s="151"/>
      <c r="E189" s="151"/>
      <c r="F189" s="151"/>
      <c r="G189" s="151"/>
      <c r="H189" s="150"/>
      <c r="I189" s="36"/>
      <c r="J189" s="18"/>
      <c r="K189" s="19"/>
      <c r="L189" s="19"/>
      <c r="M189" s="20"/>
      <c r="N189" s="98"/>
      <c r="O189" s="98"/>
      <c r="P189" s="98"/>
      <c r="Q189" s="99"/>
      <c r="R189" s="151"/>
      <c r="S189" s="151"/>
      <c r="T189" s="139"/>
      <c r="U189" s="140"/>
      <c r="V189" s="35"/>
      <c r="W189" s="126"/>
      <c r="X189" s="126"/>
      <c r="Y189" s="126"/>
      <c r="Z189" s="126"/>
      <c r="AA189" s="126"/>
      <c r="AB189" s="125"/>
      <c r="AC189" s="139"/>
      <c r="AD189" s="139"/>
      <c r="AE189" s="139"/>
      <c r="AF189" s="139"/>
      <c r="AG189" s="139"/>
      <c r="AH189" s="138"/>
      <c r="AI189" s="16"/>
      <c r="AJ189" s="139"/>
      <c r="AK189" s="139"/>
      <c r="AL189" s="139"/>
      <c r="AM189" s="139"/>
      <c r="AN189" s="139"/>
      <c r="AO189" s="138"/>
      <c r="AP189" s="16"/>
      <c r="AQ189" s="126">
        <v>40</v>
      </c>
      <c r="AR189" s="126">
        <v>19</v>
      </c>
      <c r="AS189" s="126"/>
      <c r="AT189" s="126"/>
      <c r="AU189" s="126"/>
      <c r="AV189" s="127"/>
      <c r="AW189" s="103"/>
      <c r="AX189" s="103"/>
      <c r="AY189" s="103"/>
      <c r="AZ189" s="103"/>
      <c r="BA189" s="103"/>
      <c r="BB189" s="99"/>
      <c r="BC189" s="34">
        <f>AR189+AT189+AV189</f>
        <v>19</v>
      </c>
      <c r="BD189" s="103"/>
      <c r="BE189" s="103"/>
      <c r="BF189" s="103"/>
      <c r="BG189" s="99"/>
      <c r="BH189" s="34"/>
      <c r="BI189" s="126"/>
      <c r="BJ189" s="126"/>
      <c r="BK189" s="126"/>
      <c r="BL189" s="127"/>
      <c r="BM189" s="103"/>
      <c r="BN189" s="103"/>
      <c r="BO189" s="103"/>
      <c r="BP189" s="99"/>
      <c r="BQ189" s="139"/>
      <c r="BR189" s="151"/>
      <c r="BS189" s="151"/>
      <c r="BT189" s="150"/>
      <c r="BU189" s="34"/>
      <c r="BV189" s="126"/>
      <c r="BW189" s="126"/>
      <c r="BX189" s="126"/>
      <c r="BY189" s="125"/>
      <c r="BZ189" s="103"/>
      <c r="CA189" s="103"/>
      <c r="CB189" s="103"/>
      <c r="CC189" s="103"/>
      <c r="CD189" s="103"/>
      <c r="CE189" s="99"/>
      <c r="CG189" s="12">
        <f t="shared" si="47"/>
        <v>19</v>
      </c>
      <c r="CH189" s="36"/>
    </row>
    <row r="190" spans="1:86" x14ac:dyDescent="0.25">
      <c r="A190" s="223" t="s">
        <v>20</v>
      </c>
      <c r="B190" s="221"/>
      <c r="C190" s="50"/>
      <c r="D190" s="82"/>
      <c r="E190" s="82"/>
      <c r="F190" s="82"/>
      <c r="G190" s="82"/>
      <c r="H190" s="51"/>
      <c r="I190" s="56"/>
      <c r="J190" s="50"/>
      <c r="K190" s="82">
        <f>SUM(K182:K188)</f>
        <v>235</v>
      </c>
      <c r="L190" s="82"/>
      <c r="M190" s="82">
        <f>SUM(M182:M188)</f>
        <v>140</v>
      </c>
      <c r="N190" s="82"/>
      <c r="O190" s="82"/>
      <c r="P190" s="82"/>
      <c r="Q190" s="51"/>
      <c r="R190" s="82"/>
      <c r="S190" s="82"/>
      <c r="T190" s="80"/>
      <c r="U190" s="81"/>
      <c r="V190" s="25">
        <f>K190+M190</f>
        <v>375</v>
      </c>
      <c r="W190" s="24"/>
      <c r="X190" s="80"/>
      <c r="Y190" s="80"/>
      <c r="Z190" s="80"/>
      <c r="AA190" s="80"/>
      <c r="AB190" s="81"/>
      <c r="AC190" s="80"/>
      <c r="AD190" s="80"/>
      <c r="AE190" s="80"/>
      <c r="AF190" s="80"/>
      <c r="AG190" s="80"/>
      <c r="AH190" s="80"/>
      <c r="AI190" s="53"/>
      <c r="AJ190" s="23"/>
      <c r="AK190" s="80"/>
      <c r="AL190" s="80"/>
      <c r="AM190" s="80"/>
      <c r="AN190" s="80"/>
      <c r="AO190" s="24"/>
      <c r="AP190" s="53"/>
      <c r="AQ190" s="58"/>
      <c r="AR190" s="80">
        <f>SUM(AR182:AR189)</f>
        <v>172</v>
      </c>
      <c r="AS190" s="80"/>
      <c r="AT190" s="80">
        <f>SUM(AT182:AT189)</f>
        <v>404</v>
      </c>
      <c r="AU190" s="80"/>
      <c r="AV190" s="81">
        <f>SUM(AV182:AV189)</f>
        <v>348</v>
      </c>
      <c r="AW190" s="80"/>
      <c r="AX190" s="80"/>
      <c r="AY190" s="80"/>
      <c r="AZ190" s="80"/>
      <c r="BA190" s="80"/>
      <c r="BB190" s="81"/>
      <c r="BC190" s="56">
        <f t="shared" ref="BC190" si="48">AR190+AT190+AV190</f>
        <v>924</v>
      </c>
      <c r="BD190" s="58"/>
      <c r="BE190" s="80">
        <f>SUM(BE183:BE188)</f>
        <v>0</v>
      </c>
      <c r="BF190" s="80"/>
      <c r="BG190" s="81"/>
      <c r="BH190" s="52"/>
      <c r="BI190" s="80"/>
      <c r="BJ190" s="80">
        <f>SUM(BJ182:BJ189)</f>
        <v>84</v>
      </c>
      <c r="BK190" s="80"/>
      <c r="BL190" s="92"/>
      <c r="BM190" s="80"/>
      <c r="BN190" s="80"/>
      <c r="BO190" s="80"/>
      <c r="BP190" s="92"/>
      <c r="BQ190" s="80"/>
      <c r="BR190" s="80"/>
      <c r="BS190" s="80"/>
      <c r="BT190" s="81"/>
      <c r="BU190" s="89">
        <f>BJ190+BL190+BN190+BP190+BR190+BT190</f>
        <v>84</v>
      </c>
      <c r="BV190" s="58"/>
      <c r="BW190" s="80"/>
      <c r="BX190" s="80"/>
      <c r="BY190" s="92"/>
      <c r="BZ190" s="80"/>
      <c r="CA190" s="80"/>
      <c r="CB190" s="80"/>
      <c r="CC190" s="80"/>
      <c r="CD190" s="80"/>
      <c r="CE190" s="81"/>
      <c r="CF190" s="28">
        <f>BW190+BY190+CA190+CC190+CE190</f>
        <v>0</v>
      </c>
      <c r="CG190" s="43">
        <f>I190+V190+AI190+AP190+BC190+BH190+BU190+CF190</f>
        <v>1383</v>
      </c>
      <c r="CH190" s="68">
        <v>11</v>
      </c>
    </row>
    <row r="191" spans="1:86" x14ac:dyDescent="0.25">
      <c r="A191" s="207" t="s">
        <v>99</v>
      </c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8"/>
      <c r="AT191" s="208"/>
      <c r="AU191" s="208"/>
      <c r="AV191" s="208"/>
      <c r="AW191" s="208"/>
      <c r="AX191" s="208"/>
      <c r="AY191" s="208"/>
      <c r="AZ191" s="208"/>
      <c r="BA191" s="208"/>
      <c r="BB191" s="208"/>
      <c r="BC191" s="208"/>
      <c r="BD191" s="208"/>
      <c r="BE191" s="208"/>
      <c r="BF191" s="208"/>
      <c r="BG191" s="208"/>
      <c r="BH191" s="208"/>
      <c r="BI191" s="208"/>
      <c r="BJ191" s="208"/>
      <c r="BK191" s="208"/>
      <c r="BL191" s="208"/>
      <c r="BM191" s="208"/>
      <c r="BN191" s="208"/>
      <c r="BO191" s="208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</row>
    <row r="192" spans="1:86" x14ac:dyDescent="0.25">
      <c r="A192" s="14">
        <v>1</v>
      </c>
      <c r="B192" t="s">
        <v>227</v>
      </c>
      <c r="C192" s="139"/>
      <c r="D192" s="139"/>
      <c r="E192" s="139"/>
      <c r="F192" s="139"/>
      <c r="G192" s="139"/>
      <c r="H192" s="140"/>
      <c r="I192" s="17"/>
      <c r="J192">
        <v>13</v>
      </c>
      <c r="K192" s="14">
        <v>66</v>
      </c>
      <c r="L192">
        <v>8</v>
      </c>
      <c r="M192" s="2">
        <v>74</v>
      </c>
      <c r="N192" s="103"/>
      <c r="O192" s="103"/>
      <c r="P192" s="103"/>
      <c r="Q192" s="95"/>
      <c r="R192" s="139"/>
      <c r="S192" s="139"/>
      <c r="T192" s="139"/>
      <c r="U192" s="138"/>
      <c r="V192" s="9">
        <f>K192+M192</f>
        <v>140</v>
      </c>
      <c r="W192" s="126"/>
      <c r="X192" s="126"/>
      <c r="Y192" s="126"/>
      <c r="Z192" s="126"/>
      <c r="AA192" s="126"/>
      <c r="AB192" s="125"/>
      <c r="AC192" s="139"/>
      <c r="AD192" s="139"/>
      <c r="AE192" s="139"/>
      <c r="AF192" s="139"/>
      <c r="AG192" s="139"/>
      <c r="AH192" s="140"/>
      <c r="AI192" s="16"/>
      <c r="AJ192" s="139"/>
      <c r="AK192" s="139"/>
      <c r="AL192" s="139"/>
      <c r="AM192" s="139"/>
      <c r="AN192" s="139"/>
      <c r="AO192" s="140"/>
      <c r="AP192" s="16"/>
      <c r="AQ192" s="126"/>
      <c r="AR192" s="126"/>
      <c r="AS192" s="126"/>
      <c r="AT192" s="126"/>
      <c r="AU192" s="126"/>
      <c r="AV192" s="122"/>
      <c r="AW192" s="103"/>
      <c r="AX192" s="103"/>
      <c r="AY192" s="103"/>
      <c r="AZ192" s="103"/>
      <c r="BA192" s="103"/>
      <c r="BB192" s="95"/>
      <c r="BC192" s="11"/>
      <c r="BD192" s="103"/>
      <c r="BE192" s="103"/>
      <c r="BF192" s="103"/>
      <c r="BG192" s="95"/>
      <c r="BH192" s="10"/>
      <c r="BI192" s="126">
        <v>5</v>
      </c>
      <c r="BJ192" s="126">
        <v>87</v>
      </c>
      <c r="BK192" s="126"/>
      <c r="BL192" s="122"/>
      <c r="BM192" s="103"/>
      <c r="BN192" s="103"/>
      <c r="BO192" s="103"/>
      <c r="BP192" s="95"/>
      <c r="BQ192" s="139"/>
      <c r="BR192" s="146"/>
      <c r="BS192" s="146"/>
      <c r="BT192" s="147"/>
      <c r="BU192" s="10">
        <f>BJ192+BN192+BR192</f>
        <v>87</v>
      </c>
      <c r="BV192" s="126">
        <v>12</v>
      </c>
      <c r="BW192" s="126">
        <v>68</v>
      </c>
      <c r="BX192" s="126"/>
      <c r="BY192" s="122"/>
      <c r="BZ192" s="103"/>
      <c r="CA192" s="103"/>
      <c r="CB192" s="103"/>
      <c r="CC192" s="103"/>
      <c r="CD192" s="103"/>
      <c r="CE192" s="95"/>
      <c r="CF192" s="10">
        <f>BW192+BY192+CA192+CC192+CE192</f>
        <v>68</v>
      </c>
      <c r="CG192" s="12">
        <f t="shared" ref="CG192:CG201" si="49">I192+V192+AI192+AP192+BC192+BH192+BU192+CF192</f>
        <v>295</v>
      </c>
      <c r="CH192" s="2"/>
    </row>
    <row r="193" spans="1:86" x14ac:dyDescent="0.25">
      <c r="A193" s="14">
        <v>1</v>
      </c>
      <c r="B193" t="s">
        <v>228</v>
      </c>
      <c r="C193" s="139"/>
      <c r="D193" s="139"/>
      <c r="E193" s="139"/>
      <c r="F193" s="139"/>
      <c r="G193" s="139"/>
      <c r="H193" s="140"/>
      <c r="I193" s="17"/>
      <c r="J193">
        <v>9</v>
      </c>
      <c r="K193" s="14">
        <v>75</v>
      </c>
      <c r="L193">
        <v>8</v>
      </c>
      <c r="M193" s="4">
        <v>74</v>
      </c>
      <c r="N193" s="103"/>
      <c r="O193" s="103"/>
      <c r="P193" s="103"/>
      <c r="Q193" s="97"/>
      <c r="R193" s="139"/>
      <c r="S193" s="139"/>
      <c r="T193" s="139"/>
      <c r="U193" s="138"/>
      <c r="V193" s="16">
        <f>K193+M193</f>
        <v>149</v>
      </c>
      <c r="W193" s="126"/>
      <c r="X193" s="126"/>
      <c r="Y193" s="126"/>
      <c r="Z193" s="126"/>
      <c r="AA193" s="126"/>
      <c r="AB193" s="125"/>
      <c r="AC193" s="139"/>
      <c r="AD193" s="139"/>
      <c r="AE193" s="139"/>
      <c r="AF193" s="139"/>
      <c r="AG193" s="139"/>
      <c r="AH193" s="140"/>
      <c r="AI193" s="16"/>
      <c r="AJ193" s="139"/>
      <c r="AK193" s="139"/>
      <c r="AL193" s="139"/>
      <c r="AM193" s="139"/>
      <c r="AN193" s="139"/>
      <c r="AO193" s="140"/>
      <c r="AP193" s="16"/>
      <c r="AQ193" s="126"/>
      <c r="AR193" s="126"/>
      <c r="AS193" s="126"/>
      <c r="AT193" s="126"/>
      <c r="AU193" s="126"/>
      <c r="AV193" s="125"/>
      <c r="AW193" s="103"/>
      <c r="AX193" s="103"/>
      <c r="AY193" s="103"/>
      <c r="AZ193" s="103"/>
      <c r="BA193" s="103"/>
      <c r="BB193" s="97"/>
      <c r="BC193" s="17"/>
      <c r="BD193" s="103"/>
      <c r="BE193" s="103"/>
      <c r="BF193" s="103"/>
      <c r="BG193" s="97"/>
      <c r="BH193" s="35"/>
      <c r="BI193" s="126"/>
      <c r="BJ193" s="126"/>
      <c r="BK193" s="126"/>
      <c r="BL193" s="125"/>
      <c r="BM193" s="103"/>
      <c r="BN193" s="103"/>
      <c r="BO193" s="103"/>
      <c r="BP193" s="97"/>
      <c r="BQ193" s="139"/>
      <c r="BR193" s="138"/>
      <c r="BS193" s="138"/>
      <c r="BT193" s="140"/>
      <c r="BU193" s="16"/>
      <c r="BV193" s="126">
        <v>10</v>
      </c>
      <c r="BW193" s="126">
        <v>72</v>
      </c>
      <c r="BX193" s="126"/>
      <c r="BY193" s="125"/>
      <c r="BZ193" s="103"/>
      <c r="CA193" s="103"/>
      <c r="CB193" s="103"/>
      <c r="CC193" s="103"/>
      <c r="CD193" s="103"/>
      <c r="CE193" s="97"/>
      <c r="CF193" s="16">
        <f>BW193+BY193+CA193+CC193+CE193</f>
        <v>72</v>
      </c>
      <c r="CG193" s="12">
        <f t="shared" si="49"/>
        <v>221</v>
      </c>
      <c r="CH193" s="4"/>
    </row>
    <row r="194" spans="1:86" x14ac:dyDescent="0.25">
      <c r="A194" s="14">
        <v>2</v>
      </c>
      <c r="B194" t="s">
        <v>160</v>
      </c>
      <c r="C194" s="139"/>
      <c r="D194" s="139"/>
      <c r="E194" s="139"/>
      <c r="F194" s="139"/>
      <c r="G194" s="139"/>
      <c r="H194" s="140"/>
      <c r="I194" s="17"/>
      <c r="K194" s="14"/>
      <c r="M194" s="4"/>
      <c r="N194" s="103"/>
      <c r="O194" s="103"/>
      <c r="P194" s="103"/>
      <c r="Q194" s="97"/>
      <c r="R194" s="139"/>
      <c r="S194" s="139"/>
      <c r="T194" s="139"/>
      <c r="U194" s="138"/>
      <c r="V194" s="16"/>
      <c r="W194" s="126"/>
      <c r="X194" s="126"/>
      <c r="Y194" s="126"/>
      <c r="Z194" s="126"/>
      <c r="AA194" s="126"/>
      <c r="AB194" s="125"/>
      <c r="AC194" s="139"/>
      <c r="AD194" s="139"/>
      <c r="AE194" s="139"/>
      <c r="AF194" s="139"/>
      <c r="AG194" s="139"/>
      <c r="AH194" s="140"/>
      <c r="AI194" s="16"/>
      <c r="AJ194" s="139"/>
      <c r="AK194" s="139"/>
      <c r="AL194" s="139"/>
      <c r="AM194" s="139"/>
      <c r="AN194" s="139"/>
      <c r="AO194" s="140"/>
      <c r="AP194" s="16"/>
      <c r="AQ194" s="126"/>
      <c r="AR194" s="126"/>
      <c r="AS194" s="126"/>
      <c r="AT194" s="126"/>
      <c r="AU194" s="126"/>
      <c r="AV194" s="125"/>
      <c r="AW194" s="103"/>
      <c r="AX194" s="103"/>
      <c r="AY194" s="103"/>
      <c r="AZ194" s="103"/>
      <c r="BA194" s="103"/>
      <c r="BB194" s="97"/>
      <c r="BC194" s="17"/>
      <c r="BD194" s="103"/>
      <c r="BE194" s="103"/>
      <c r="BF194" s="103"/>
      <c r="BG194" s="97"/>
      <c r="BH194" s="35"/>
      <c r="BI194" s="126">
        <v>7</v>
      </c>
      <c r="BJ194" s="126">
        <v>81</v>
      </c>
      <c r="BK194" s="126"/>
      <c r="BL194" s="125"/>
      <c r="BM194" s="103"/>
      <c r="BN194" s="103"/>
      <c r="BO194" s="103"/>
      <c r="BP194" s="97"/>
      <c r="BQ194" s="139"/>
      <c r="BR194" s="138"/>
      <c r="BS194" s="138"/>
      <c r="BT194" s="140"/>
      <c r="BU194" s="16">
        <f>BJ194+BN194+BR194</f>
        <v>81</v>
      </c>
      <c r="BV194" s="126">
        <v>14</v>
      </c>
      <c r="BW194" s="126">
        <v>64</v>
      </c>
      <c r="BX194" s="126"/>
      <c r="BY194" s="125"/>
      <c r="BZ194" s="103"/>
      <c r="CA194" s="103"/>
      <c r="CB194" s="103"/>
      <c r="CC194" s="103"/>
      <c r="CD194" s="103"/>
      <c r="CE194" s="97"/>
      <c r="CF194" s="16">
        <f>BW194+BY194+CA194+CC194+CE194</f>
        <v>64</v>
      </c>
      <c r="CG194" s="12">
        <f t="shared" si="49"/>
        <v>145</v>
      </c>
      <c r="CH194" s="4"/>
    </row>
    <row r="195" spans="1:86" x14ac:dyDescent="0.25">
      <c r="A195" s="14">
        <v>3</v>
      </c>
      <c r="B195" s="6" t="s">
        <v>229</v>
      </c>
      <c r="C195" s="138"/>
      <c r="D195" s="138"/>
      <c r="E195" s="138"/>
      <c r="F195" s="138"/>
      <c r="G195" s="138"/>
      <c r="H195" s="140"/>
      <c r="I195" s="17"/>
      <c r="J195" s="6"/>
      <c r="K195" s="6"/>
      <c r="L195" s="6"/>
      <c r="M195" s="4"/>
      <c r="N195" s="96"/>
      <c r="O195" s="96"/>
      <c r="P195" s="96"/>
      <c r="Q195" s="97"/>
      <c r="R195" s="138"/>
      <c r="S195" s="138"/>
      <c r="T195" s="138"/>
      <c r="U195" s="138"/>
      <c r="V195" s="16"/>
      <c r="W195" s="124"/>
      <c r="X195" s="124"/>
      <c r="Y195" s="124"/>
      <c r="Z195" s="124"/>
      <c r="AA195" s="124"/>
      <c r="AB195" s="125"/>
      <c r="AC195" s="138"/>
      <c r="AD195" s="138"/>
      <c r="AE195" s="138"/>
      <c r="AF195" s="138"/>
      <c r="AG195" s="138"/>
      <c r="AH195" s="140"/>
      <c r="AI195" s="16"/>
      <c r="AJ195" s="138"/>
      <c r="AK195" s="138"/>
      <c r="AL195" s="138"/>
      <c r="AM195" s="138"/>
      <c r="AN195" s="138"/>
      <c r="AO195" s="140"/>
      <c r="AP195" s="16"/>
      <c r="AQ195" s="124"/>
      <c r="AR195" s="124"/>
      <c r="AS195" s="124"/>
      <c r="AT195" s="124"/>
      <c r="AU195" s="124"/>
      <c r="AV195" s="125"/>
      <c r="AW195" s="96"/>
      <c r="AX195" s="96"/>
      <c r="AY195" s="96"/>
      <c r="AZ195" s="96"/>
      <c r="BA195" s="96"/>
      <c r="BB195" s="97"/>
      <c r="BC195" s="17"/>
      <c r="BD195" s="96"/>
      <c r="BE195" s="96"/>
      <c r="BF195" s="96"/>
      <c r="BG195" s="97"/>
      <c r="BH195" s="35"/>
      <c r="BI195" s="124">
        <v>9</v>
      </c>
      <c r="BJ195" s="124">
        <v>75</v>
      </c>
      <c r="BK195" s="124"/>
      <c r="BL195" s="125"/>
      <c r="BM195" s="96"/>
      <c r="BN195" s="96"/>
      <c r="BO195" s="96"/>
      <c r="BP195" s="97"/>
      <c r="BQ195" s="138"/>
      <c r="BR195" s="138"/>
      <c r="BS195" s="138"/>
      <c r="BT195" s="140"/>
      <c r="BU195" s="16">
        <f>BJ195+BN195+BR195</f>
        <v>75</v>
      </c>
      <c r="BV195" s="124">
        <v>16</v>
      </c>
      <c r="BW195" s="124">
        <v>60</v>
      </c>
      <c r="BX195" s="124"/>
      <c r="BY195" s="125"/>
      <c r="BZ195" s="96"/>
      <c r="CA195" s="96"/>
      <c r="CB195" s="96"/>
      <c r="CC195" s="96"/>
      <c r="CD195" s="96"/>
      <c r="CE195" s="97"/>
      <c r="CF195" s="16">
        <f>BW195+BY195+CA195+CC195+CE195</f>
        <v>60</v>
      </c>
      <c r="CG195" s="12">
        <f t="shared" si="49"/>
        <v>135</v>
      </c>
      <c r="CH195" s="4"/>
    </row>
    <row r="196" spans="1:86" x14ac:dyDescent="0.25">
      <c r="A196" s="14">
        <v>4</v>
      </c>
      <c r="B196" t="s">
        <v>100</v>
      </c>
      <c r="C196" s="139"/>
      <c r="D196" s="139"/>
      <c r="E196" s="139"/>
      <c r="F196" s="139"/>
      <c r="G196" s="139"/>
      <c r="H196" s="140"/>
      <c r="I196" s="17"/>
      <c r="K196" s="14"/>
      <c r="M196" s="4"/>
      <c r="N196" s="103"/>
      <c r="O196" s="103"/>
      <c r="P196" s="103"/>
      <c r="Q196" s="97"/>
      <c r="R196" s="139"/>
      <c r="S196" s="139"/>
      <c r="T196" s="139"/>
      <c r="U196" s="138"/>
      <c r="V196" s="16"/>
      <c r="W196" s="126"/>
      <c r="X196" s="126"/>
      <c r="Y196" s="126"/>
      <c r="Z196" s="126"/>
      <c r="AA196" s="126"/>
      <c r="AB196" s="125"/>
      <c r="AC196" s="139"/>
      <c r="AD196" s="139"/>
      <c r="AE196" s="139"/>
      <c r="AF196" s="139"/>
      <c r="AG196" s="139"/>
      <c r="AH196" s="140"/>
      <c r="AI196" s="16"/>
      <c r="AJ196" s="139"/>
      <c r="AK196" s="139"/>
      <c r="AL196" s="139"/>
      <c r="AM196" s="139"/>
      <c r="AN196" s="139"/>
      <c r="AO196" s="140"/>
      <c r="AP196" s="16"/>
      <c r="AQ196" s="126"/>
      <c r="AR196" s="126"/>
      <c r="AS196" s="126"/>
      <c r="AT196" s="126"/>
      <c r="AU196" s="126"/>
      <c r="AV196" s="125"/>
      <c r="AW196" s="103"/>
      <c r="AX196" s="103"/>
      <c r="AY196" s="103"/>
      <c r="AZ196" s="103"/>
      <c r="BA196" s="103"/>
      <c r="BB196" s="97"/>
      <c r="BC196" s="17"/>
      <c r="BD196" s="103"/>
      <c r="BE196" s="103"/>
      <c r="BF196" s="103"/>
      <c r="BG196" s="97"/>
      <c r="BH196" s="35"/>
      <c r="BI196" s="126">
        <v>7</v>
      </c>
      <c r="BJ196" s="126">
        <v>91</v>
      </c>
      <c r="BK196" s="126"/>
      <c r="BL196" s="125"/>
      <c r="BM196" s="103"/>
      <c r="BN196" s="103"/>
      <c r="BO196" s="103"/>
      <c r="BP196" s="97"/>
      <c r="BQ196" s="139"/>
      <c r="BR196" s="138"/>
      <c r="BS196" s="138"/>
      <c r="BT196" s="140"/>
      <c r="BU196" s="16">
        <f>BJ196+BN196+BR196</f>
        <v>91</v>
      </c>
      <c r="BV196" s="126"/>
      <c r="BW196" s="126"/>
      <c r="BX196" s="126"/>
      <c r="BY196" s="125"/>
      <c r="BZ196" s="103"/>
      <c r="CA196" s="103"/>
      <c r="CB196" s="103"/>
      <c r="CC196" s="103"/>
      <c r="CD196" s="103"/>
      <c r="CE196" s="97"/>
      <c r="CF196" s="16"/>
      <c r="CG196" s="12">
        <f t="shared" si="49"/>
        <v>91</v>
      </c>
      <c r="CH196" s="4"/>
    </row>
    <row r="197" spans="1:86" x14ac:dyDescent="0.25">
      <c r="A197" s="14">
        <v>5</v>
      </c>
      <c r="B197" t="s">
        <v>101</v>
      </c>
      <c r="C197" s="139"/>
      <c r="D197" s="139"/>
      <c r="E197" s="139"/>
      <c r="F197" s="139"/>
      <c r="G197" s="139"/>
      <c r="H197" s="140"/>
      <c r="I197" s="17"/>
      <c r="J197">
        <v>15</v>
      </c>
      <c r="K197" s="14">
        <v>62</v>
      </c>
      <c r="M197" s="4"/>
      <c r="N197" s="103"/>
      <c r="O197" s="103"/>
      <c r="P197" s="103"/>
      <c r="Q197" s="97"/>
      <c r="R197" s="139"/>
      <c r="S197" s="139"/>
      <c r="T197" s="139"/>
      <c r="U197" s="140"/>
      <c r="V197" s="16">
        <f>K197+M197</f>
        <v>62</v>
      </c>
      <c r="W197" s="123"/>
      <c r="X197" s="126"/>
      <c r="Y197" s="126"/>
      <c r="Z197" s="126"/>
      <c r="AA197" s="126"/>
      <c r="AB197" s="125"/>
      <c r="AC197" s="139"/>
      <c r="AD197" s="139"/>
      <c r="AE197" s="139"/>
      <c r="AF197" s="139"/>
      <c r="AG197" s="139"/>
      <c r="AH197" s="140"/>
      <c r="AI197" s="16"/>
      <c r="AJ197" s="139"/>
      <c r="AK197" s="139"/>
      <c r="AL197" s="139"/>
      <c r="AM197" s="139"/>
      <c r="AN197" s="139"/>
      <c r="AO197" s="140"/>
      <c r="AP197" s="16"/>
      <c r="AQ197" s="123"/>
      <c r="AR197" s="126"/>
      <c r="AS197" s="126"/>
      <c r="AT197" s="126"/>
      <c r="AU197" s="126"/>
      <c r="AV197" s="125"/>
      <c r="AW197" s="103"/>
      <c r="AX197" s="103"/>
      <c r="AY197" s="103"/>
      <c r="AZ197" s="103"/>
      <c r="BA197" s="103"/>
      <c r="BB197" s="97"/>
      <c r="BC197" s="17"/>
      <c r="BD197" s="100"/>
      <c r="BE197" s="103"/>
      <c r="BF197" s="103"/>
      <c r="BG197" s="97"/>
      <c r="BH197" s="35"/>
      <c r="BI197" s="126"/>
      <c r="BJ197" s="126"/>
      <c r="BK197" s="126"/>
      <c r="BL197" s="125"/>
      <c r="BM197" s="103"/>
      <c r="BN197" s="103"/>
      <c r="BO197" s="103"/>
      <c r="BP197" s="97"/>
      <c r="BQ197" s="139"/>
      <c r="BR197" s="138"/>
      <c r="BS197" s="138"/>
      <c r="BT197" s="140"/>
      <c r="BU197" s="16"/>
      <c r="BV197" s="123"/>
      <c r="BW197" s="124"/>
      <c r="BX197" s="124"/>
      <c r="BY197" s="125"/>
      <c r="BZ197" s="96"/>
      <c r="CA197" s="96"/>
      <c r="CB197" s="96"/>
      <c r="CC197" s="96"/>
      <c r="CD197" s="96"/>
      <c r="CE197" s="97"/>
      <c r="CF197" s="35"/>
      <c r="CG197" s="12">
        <f t="shared" si="49"/>
        <v>62</v>
      </c>
      <c r="CH197" s="4"/>
    </row>
    <row r="198" spans="1:86" x14ac:dyDescent="0.25">
      <c r="A198" s="14">
        <v>6</v>
      </c>
      <c r="B198" t="s">
        <v>178</v>
      </c>
      <c r="C198" s="139"/>
      <c r="D198" s="139"/>
      <c r="E198" s="139"/>
      <c r="F198" s="139"/>
      <c r="G198" s="139"/>
      <c r="H198" s="140"/>
      <c r="I198" s="17"/>
      <c r="K198" s="14"/>
      <c r="M198" s="4"/>
      <c r="N198" s="103"/>
      <c r="O198" s="103"/>
      <c r="P198" s="103"/>
      <c r="Q198" s="97"/>
      <c r="R198" s="139"/>
      <c r="S198" s="139"/>
      <c r="T198" s="139"/>
      <c r="U198" s="140"/>
      <c r="V198" s="35"/>
      <c r="W198" s="124"/>
      <c r="X198" s="126"/>
      <c r="Y198" s="126"/>
      <c r="Z198" s="126"/>
      <c r="AA198" s="126"/>
      <c r="AB198" s="125"/>
      <c r="AC198" s="139"/>
      <c r="AD198" s="139"/>
      <c r="AE198" s="139"/>
      <c r="AF198" s="139"/>
      <c r="AG198" s="139"/>
      <c r="AH198" s="138"/>
      <c r="AI198" s="16"/>
      <c r="AJ198" s="139"/>
      <c r="AK198" s="139"/>
      <c r="AL198" s="139"/>
      <c r="AM198" s="139"/>
      <c r="AN198" s="139"/>
      <c r="AO198" s="138"/>
      <c r="AP198" s="16"/>
      <c r="AQ198" s="124"/>
      <c r="AR198" s="126"/>
      <c r="AS198" s="126"/>
      <c r="AT198" s="126"/>
      <c r="AU198" s="126"/>
      <c r="AV198" s="125"/>
      <c r="AW198" s="103"/>
      <c r="AX198" s="103"/>
      <c r="AY198" s="103"/>
      <c r="AZ198" s="103"/>
      <c r="BA198" s="103"/>
      <c r="BB198" s="97"/>
      <c r="BC198" s="17"/>
      <c r="BD198" s="96"/>
      <c r="BE198" s="103"/>
      <c r="BF198" s="103"/>
      <c r="BG198" s="97"/>
      <c r="BH198" s="35"/>
      <c r="BI198" s="126"/>
      <c r="BJ198" s="126"/>
      <c r="BK198" s="126"/>
      <c r="BL198" s="125"/>
      <c r="BM198" s="103"/>
      <c r="BN198" s="103"/>
      <c r="BO198" s="103"/>
      <c r="BP198" s="97"/>
      <c r="BQ198" s="139"/>
      <c r="BR198" s="138"/>
      <c r="BS198" s="138"/>
      <c r="BT198" s="140"/>
      <c r="BU198" s="16"/>
      <c r="BV198" s="123">
        <v>16</v>
      </c>
      <c r="BW198" s="124">
        <v>60</v>
      </c>
      <c r="BX198" s="124"/>
      <c r="BY198" s="125"/>
      <c r="BZ198" s="96"/>
      <c r="CA198" s="96"/>
      <c r="CB198" s="96"/>
      <c r="CC198" s="96"/>
      <c r="CD198" s="96"/>
      <c r="CE198" s="97"/>
      <c r="CF198" s="16">
        <f>BW198+BY198+CA198+CC198+CE198</f>
        <v>60</v>
      </c>
      <c r="CG198" s="12">
        <f t="shared" si="49"/>
        <v>60</v>
      </c>
      <c r="CH198" s="4"/>
    </row>
    <row r="199" spans="1:86" x14ac:dyDescent="0.25">
      <c r="A199" s="14">
        <v>7</v>
      </c>
      <c r="B199" t="s">
        <v>177</v>
      </c>
      <c r="C199" s="139"/>
      <c r="D199" s="139"/>
      <c r="E199" s="139"/>
      <c r="F199" s="139"/>
      <c r="G199" s="139"/>
      <c r="H199" s="140"/>
      <c r="I199" s="17"/>
      <c r="K199" s="14"/>
      <c r="M199" s="4"/>
      <c r="N199" s="103"/>
      <c r="O199" s="103"/>
      <c r="P199" s="103"/>
      <c r="Q199" s="97"/>
      <c r="R199" s="139"/>
      <c r="S199" s="139"/>
      <c r="T199" s="139"/>
      <c r="U199" s="140"/>
      <c r="V199" s="35"/>
      <c r="W199" s="124"/>
      <c r="X199" s="126"/>
      <c r="Y199" s="126"/>
      <c r="Z199" s="126"/>
      <c r="AA199" s="126"/>
      <c r="AB199" s="125"/>
      <c r="AC199" s="139"/>
      <c r="AD199" s="139"/>
      <c r="AE199" s="139"/>
      <c r="AF199" s="139"/>
      <c r="AG199" s="139"/>
      <c r="AH199" s="138"/>
      <c r="AI199" s="16"/>
      <c r="AJ199" s="139"/>
      <c r="AK199" s="139"/>
      <c r="AL199" s="139"/>
      <c r="AM199" s="139"/>
      <c r="AN199" s="139"/>
      <c r="AO199" s="138"/>
      <c r="AP199" s="16"/>
      <c r="AQ199" s="124"/>
      <c r="AR199" s="126"/>
      <c r="AS199" s="126"/>
      <c r="AT199" s="126"/>
      <c r="AU199" s="126"/>
      <c r="AV199" s="125"/>
      <c r="AW199" s="103"/>
      <c r="AX199" s="103"/>
      <c r="AY199" s="103"/>
      <c r="AZ199" s="103"/>
      <c r="BA199" s="103"/>
      <c r="BB199" s="97"/>
      <c r="BC199" s="17"/>
      <c r="BD199" s="96"/>
      <c r="BE199" s="103"/>
      <c r="BF199" s="103"/>
      <c r="BG199" s="97"/>
      <c r="BH199" s="35"/>
      <c r="BI199" s="126"/>
      <c r="BJ199" s="126"/>
      <c r="BK199" s="126"/>
      <c r="BL199" s="125"/>
      <c r="BM199" s="103"/>
      <c r="BN199" s="103"/>
      <c r="BO199" s="103"/>
      <c r="BP199" s="97"/>
      <c r="BQ199" s="139"/>
      <c r="BR199" s="138"/>
      <c r="BS199" s="138"/>
      <c r="BT199" s="140"/>
      <c r="BU199" s="16"/>
      <c r="BV199" s="123">
        <v>18</v>
      </c>
      <c r="BW199" s="124">
        <v>56</v>
      </c>
      <c r="BX199" s="124"/>
      <c r="BY199" s="125"/>
      <c r="BZ199" s="96"/>
      <c r="CA199" s="96"/>
      <c r="CB199" s="96"/>
      <c r="CC199" s="96"/>
      <c r="CD199" s="96"/>
      <c r="CE199" s="97"/>
      <c r="CF199" s="16">
        <f>BW199+BY199+CA199+CC199+CE199</f>
        <v>56</v>
      </c>
      <c r="CG199" s="12">
        <f t="shared" si="49"/>
        <v>56</v>
      </c>
      <c r="CH199" s="4"/>
    </row>
    <row r="200" spans="1:86" x14ac:dyDescent="0.25">
      <c r="A200" s="14">
        <v>8</v>
      </c>
      <c r="B200" s="19" t="s">
        <v>105</v>
      </c>
      <c r="C200" s="151"/>
      <c r="D200" s="151"/>
      <c r="E200" s="151"/>
      <c r="F200" s="151"/>
      <c r="G200" s="151"/>
      <c r="H200" s="150"/>
      <c r="I200" s="36"/>
      <c r="J200" s="19">
        <v>18</v>
      </c>
      <c r="K200" s="19">
        <v>56</v>
      </c>
      <c r="L200" s="19"/>
      <c r="M200" s="20"/>
      <c r="N200" s="98"/>
      <c r="O200" s="98"/>
      <c r="P200" s="98"/>
      <c r="Q200" s="99"/>
      <c r="R200" s="151"/>
      <c r="S200" s="151"/>
      <c r="T200" s="151"/>
      <c r="U200" s="150"/>
      <c r="V200" s="65">
        <f>K200+M200</f>
        <v>56</v>
      </c>
      <c r="W200" s="128"/>
      <c r="X200" s="128"/>
      <c r="Y200" s="128"/>
      <c r="Z200" s="128"/>
      <c r="AA200" s="128"/>
      <c r="AB200" s="127"/>
      <c r="AC200" s="151"/>
      <c r="AD200" s="151"/>
      <c r="AE200" s="151"/>
      <c r="AF200" s="151"/>
      <c r="AG200" s="151"/>
      <c r="AH200" s="151"/>
      <c r="AI200" s="34"/>
      <c r="AJ200" s="151"/>
      <c r="AK200" s="151"/>
      <c r="AL200" s="151"/>
      <c r="AM200" s="151"/>
      <c r="AN200" s="151"/>
      <c r="AO200" s="151"/>
      <c r="AP200" s="34"/>
      <c r="AQ200" s="128"/>
      <c r="AR200" s="128"/>
      <c r="AS200" s="128"/>
      <c r="AT200" s="128"/>
      <c r="AU200" s="128"/>
      <c r="AV200" s="127"/>
      <c r="AW200" s="101"/>
      <c r="AX200" s="98"/>
      <c r="AY200" s="98"/>
      <c r="AZ200" s="98"/>
      <c r="BA200" s="98"/>
      <c r="BB200" s="99"/>
      <c r="BC200" s="36"/>
      <c r="BD200" s="98"/>
      <c r="BE200" s="98"/>
      <c r="BF200" s="98"/>
      <c r="BG200" s="99"/>
      <c r="BH200" s="34"/>
      <c r="BI200" s="129"/>
      <c r="BJ200" s="128"/>
      <c r="BK200" s="128"/>
      <c r="BL200" s="127"/>
      <c r="BM200" s="98"/>
      <c r="BN200" s="98"/>
      <c r="BO200" s="98"/>
      <c r="BP200" s="99"/>
      <c r="BQ200" s="151"/>
      <c r="BR200" s="151"/>
      <c r="BS200" s="151"/>
      <c r="BT200" s="150"/>
      <c r="BU200" s="16"/>
      <c r="BV200" s="128"/>
      <c r="BW200" s="128"/>
      <c r="BX200" s="128"/>
      <c r="BY200" s="127"/>
      <c r="BZ200" s="98"/>
      <c r="CA200" s="98"/>
      <c r="CB200" s="98"/>
      <c r="CC200" s="98"/>
      <c r="CD200" s="98"/>
      <c r="CE200" s="99"/>
      <c r="CF200" s="34"/>
      <c r="CG200" s="12">
        <f t="shared" si="49"/>
        <v>56</v>
      </c>
      <c r="CH200" s="36"/>
    </row>
    <row r="201" spans="1:86" x14ac:dyDescent="0.25">
      <c r="A201" s="216" t="s">
        <v>20</v>
      </c>
      <c r="B201" s="209"/>
      <c r="C201" s="50"/>
      <c r="D201" s="82"/>
      <c r="E201" s="82"/>
      <c r="F201" s="82"/>
      <c r="G201" s="82"/>
      <c r="H201" s="51"/>
      <c r="I201" s="56"/>
      <c r="J201" s="50"/>
      <c r="K201" s="82">
        <f>SUM(K192:K197)</f>
        <v>203</v>
      </c>
      <c r="L201" s="82"/>
      <c r="M201" s="51">
        <f>SUM(M192:M197)</f>
        <v>148</v>
      </c>
      <c r="N201" s="82"/>
      <c r="O201" s="82"/>
      <c r="P201" s="82"/>
      <c r="Q201" s="51"/>
      <c r="R201" s="82"/>
      <c r="S201" s="82"/>
      <c r="T201" s="82"/>
      <c r="U201" s="51"/>
      <c r="V201" s="25">
        <f>K201+M201</f>
        <v>351</v>
      </c>
      <c r="W201" s="30"/>
      <c r="X201" s="82"/>
      <c r="Y201" s="82"/>
      <c r="Z201" s="82"/>
      <c r="AA201" s="82"/>
      <c r="AB201" s="51"/>
      <c r="AC201" s="82"/>
      <c r="AD201" s="82"/>
      <c r="AE201" s="82"/>
      <c r="AF201" s="82"/>
      <c r="AG201" s="82"/>
      <c r="AH201" s="82"/>
      <c r="AI201" s="56"/>
      <c r="AJ201" s="42"/>
      <c r="AK201" s="82"/>
      <c r="AL201" s="82"/>
      <c r="AM201" s="82"/>
      <c r="AN201" s="82"/>
      <c r="AO201" s="30"/>
      <c r="AP201" s="56"/>
      <c r="AQ201" s="50"/>
      <c r="AR201" s="82"/>
      <c r="AS201" s="82"/>
      <c r="AT201" s="82"/>
      <c r="AU201" s="82"/>
      <c r="AV201" s="51"/>
      <c r="AW201" s="82"/>
      <c r="AX201" s="82"/>
      <c r="AY201" s="82"/>
      <c r="AZ201" s="82"/>
      <c r="BA201" s="82"/>
      <c r="BB201" s="51"/>
      <c r="BC201" s="56"/>
      <c r="BD201" s="50"/>
      <c r="BE201" s="82"/>
      <c r="BF201" s="82"/>
      <c r="BG201" s="51"/>
      <c r="BH201" s="55">
        <f>SUM(BH193:BH197)</f>
        <v>0</v>
      </c>
      <c r="BI201" s="82"/>
      <c r="BJ201" s="82">
        <f>SUM(BJ193:BJ200)</f>
        <v>247</v>
      </c>
      <c r="BK201" s="82"/>
      <c r="BL201" s="51"/>
      <c r="BM201" s="82"/>
      <c r="BN201" s="82"/>
      <c r="BO201" s="82"/>
      <c r="BP201" s="92"/>
      <c r="BQ201" s="82"/>
      <c r="BR201" s="82"/>
      <c r="BS201" s="82"/>
      <c r="BT201" s="81"/>
      <c r="BU201" s="89">
        <f>BJ201+BL201+BN201+BP201+BR201+BT201</f>
        <v>247</v>
      </c>
      <c r="BV201" s="50"/>
      <c r="BW201" s="82">
        <f>SUM(BW192:BW200)</f>
        <v>380</v>
      </c>
      <c r="BX201" s="82"/>
      <c r="BY201" s="51"/>
      <c r="BZ201" s="82"/>
      <c r="CA201" s="82"/>
      <c r="CB201" s="82"/>
      <c r="CC201" s="82"/>
      <c r="CD201" s="82"/>
      <c r="CE201" s="51"/>
      <c r="CF201" s="28">
        <f>BW201+BY201+CA201+CC201+CE201</f>
        <v>380</v>
      </c>
      <c r="CG201" s="41">
        <f t="shared" si="49"/>
        <v>978</v>
      </c>
      <c r="CH201" s="68">
        <v>12</v>
      </c>
    </row>
    <row r="202" spans="1:86" x14ac:dyDescent="0.25">
      <c r="A202" s="215" t="s">
        <v>47</v>
      </c>
      <c r="B202" s="208"/>
      <c r="C202" s="208"/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8"/>
      <c r="AT202" s="208"/>
      <c r="AU202" s="208"/>
      <c r="AV202" s="208"/>
      <c r="AW202" s="208"/>
      <c r="AX202" s="208"/>
      <c r="AY202" s="208"/>
      <c r="AZ202" s="208"/>
      <c r="BA202" s="208"/>
      <c r="BB202" s="208"/>
      <c r="BC202" s="208"/>
      <c r="BD202" s="208"/>
      <c r="BE202" s="208"/>
      <c r="BF202" s="208"/>
      <c r="BG202" s="208"/>
      <c r="BH202" s="208"/>
      <c r="BI202" s="208"/>
      <c r="BJ202" s="208"/>
      <c r="BK202" s="208"/>
      <c r="BL202" s="208"/>
      <c r="BM202" s="208"/>
      <c r="BN202" s="208"/>
      <c r="BO202" s="208"/>
      <c r="BP202" s="208"/>
      <c r="BQ202" s="208"/>
      <c r="BR202" s="208"/>
      <c r="BS202" s="208"/>
      <c r="BT202" s="208"/>
      <c r="BU202" s="208"/>
      <c r="BV202" s="208"/>
      <c r="BW202" s="208"/>
      <c r="BX202" s="208"/>
      <c r="BY202" s="208"/>
      <c r="BZ202" s="208"/>
      <c r="CA202" s="208"/>
      <c r="CB202" s="208"/>
      <c r="CC202" s="208"/>
      <c r="CD202" s="208"/>
      <c r="CE202" s="208"/>
      <c r="CF202" s="208"/>
      <c r="CG202" s="208"/>
      <c r="CH202" s="79"/>
    </row>
    <row r="203" spans="1:86" x14ac:dyDescent="0.25">
      <c r="A203">
        <v>1</v>
      </c>
      <c r="B203" s="14" t="s">
        <v>230</v>
      </c>
      <c r="C203" s="137"/>
      <c r="D203" s="139"/>
      <c r="E203" s="139"/>
      <c r="F203" s="139"/>
      <c r="G203" s="139"/>
      <c r="H203" s="140"/>
      <c r="I203" s="35"/>
      <c r="M203" s="2"/>
      <c r="N203" s="103"/>
      <c r="O203" s="103"/>
      <c r="P203" s="96"/>
      <c r="Q203" s="95"/>
      <c r="R203" s="139"/>
      <c r="S203" s="139"/>
      <c r="T203" s="139"/>
      <c r="U203" s="140"/>
      <c r="V203" s="9"/>
      <c r="W203" s="126"/>
      <c r="X203" s="126"/>
      <c r="Y203" s="126"/>
      <c r="Z203" s="126"/>
      <c r="AA203" s="126"/>
      <c r="AB203" s="125"/>
      <c r="AC203" s="139"/>
      <c r="AD203" s="139"/>
      <c r="AE203" s="139"/>
      <c r="AF203" s="139"/>
      <c r="AG203" s="139"/>
      <c r="AH203" s="147"/>
      <c r="AI203" s="9"/>
      <c r="AJ203" s="139"/>
      <c r="AK203" s="139"/>
      <c r="AL203" s="139"/>
      <c r="AM203" s="139"/>
      <c r="AN203" s="139"/>
      <c r="AO203" s="140"/>
      <c r="AP203" s="63"/>
      <c r="AQ203" s="123"/>
      <c r="AR203" s="124"/>
      <c r="AS203" s="124"/>
      <c r="AT203" s="124"/>
      <c r="AU203" s="124"/>
      <c r="AV203" s="125"/>
      <c r="AW203" s="96"/>
      <c r="AX203" s="96"/>
      <c r="AY203" s="96"/>
      <c r="AZ203" s="96"/>
      <c r="BA203" s="96"/>
      <c r="BB203" s="97"/>
      <c r="BC203" s="16"/>
      <c r="BD203" s="100"/>
      <c r="BE203" s="96"/>
      <c r="BF203" s="96"/>
      <c r="BG203" s="95"/>
      <c r="BH203" s="35"/>
      <c r="BI203" s="120">
        <v>2</v>
      </c>
      <c r="BJ203" s="124">
        <v>96</v>
      </c>
      <c r="BK203" s="124">
        <v>2</v>
      </c>
      <c r="BL203" s="122">
        <v>95</v>
      </c>
      <c r="BM203" s="96"/>
      <c r="BN203" s="96"/>
      <c r="BO203" s="96"/>
      <c r="BP203" s="95"/>
      <c r="BQ203" s="138"/>
      <c r="BR203" s="146"/>
      <c r="BS203" s="146"/>
      <c r="BT203" s="140"/>
      <c r="BU203" s="9">
        <f t="shared" ref="BU203:BU209" si="50">BJ203+BN203+BR203+BL203+BP203+BT203</f>
        <v>191</v>
      </c>
      <c r="BV203" s="120"/>
      <c r="BW203" s="121"/>
      <c r="BX203" s="121"/>
      <c r="BY203" s="122"/>
      <c r="BZ203" s="94">
        <v>22</v>
      </c>
      <c r="CA203" s="94">
        <v>48</v>
      </c>
      <c r="CB203" s="94"/>
      <c r="CC203" s="94"/>
      <c r="CD203" s="94"/>
      <c r="CE203" s="97"/>
      <c r="CF203" s="16">
        <f>BW203+BY203+CA203+CC203+CE203</f>
        <v>48</v>
      </c>
      <c r="CG203" s="12">
        <f t="shared" ref="CG203:CG209" si="51">I203+V203+AI203+AP203+BC203+BH203+BU203+CF203</f>
        <v>239</v>
      </c>
      <c r="CH203" s="4"/>
    </row>
    <row r="204" spans="1:86" x14ac:dyDescent="0.25">
      <c r="A204">
        <v>2</v>
      </c>
      <c r="B204" s="14" t="s">
        <v>159</v>
      </c>
      <c r="C204" s="137"/>
      <c r="D204" s="139"/>
      <c r="E204" s="139"/>
      <c r="F204" s="139"/>
      <c r="G204" s="139"/>
      <c r="H204" s="140"/>
      <c r="I204" s="35"/>
      <c r="M204" s="4"/>
      <c r="N204" s="103"/>
      <c r="O204" s="103"/>
      <c r="P204" s="96"/>
      <c r="Q204" s="97"/>
      <c r="R204" s="139"/>
      <c r="S204" s="139"/>
      <c r="T204" s="139"/>
      <c r="U204" s="140"/>
      <c r="V204" s="16"/>
      <c r="W204" s="126"/>
      <c r="X204" s="126"/>
      <c r="Y204" s="126"/>
      <c r="Z204" s="126"/>
      <c r="AA204" s="126"/>
      <c r="AB204" s="125"/>
      <c r="AC204" s="139"/>
      <c r="AD204" s="139"/>
      <c r="AE204" s="139"/>
      <c r="AF204" s="139"/>
      <c r="AG204" s="139"/>
      <c r="AH204" s="140"/>
      <c r="AI204" s="16"/>
      <c r="AJ204" s="139"/>
      <c r="AK204" s="139"/>
      <c r="AL204" s="139"/>
      <c r="AM204" s="139"/>
      <c r="AN204" s="139"/>
      <c r="AO204" s="140"/>
      <c r="AP204" s="32"/>
      <c r="AQ204" s="123"/>
      <c r="AR204" s="124"/>
      <c r="AS204" s="124"/>
      <c r="AT204" s="124"/>
      <c r="AU204" s="124"/>
      <c r="AV204" s="125"/>
      <c r="AW204" s="96"/>
      <c r="AX204" s="96"/>
      <c r="AY204" s="96"/>
      <c r="AZ204" s="96"/>
      <c r="BA204" s="96"/>
      <c r="BB204" s="97"/>
      <c r="BC204" s="16"/>
      <c r="BD204" s="100"/>
      <c r="BE204" s="96"/>
      <c r="BF204" s="96"/>
      <c r="BG204" s="97"/>
      <c r="BH204" s="35"/>
      <c r="BI204" s="123">
        <v>6</v>
      </c>
      <c r="BJ204" s="124">
        <v>84</v>
      </c>
      <c r="BK204" s="124">
        <v>2</v>
      </c>
      <c r="BL204" s="125">
        <v>95</v>
      </c>
      <c r="BM204" s="96"/>
      <c r="BN204" s="96"/>
      <c r="BO204" s="96"/>
      <c r="BP204" s="97"/>
      <c r="BQ204" s="138"/>
      <c r="BR204" s="138"/>
      <c r="BS204" s="138"/>
      <c r="BT204" s="140"/>
      <c r="BU204" s="32">
        <f t="shared" si="50"/>
        <v>179</v>
      </c>
      <c r="BV204" s="123"/>
      <c r="BW204" s="124"/>
      <c r="BX204" s="124"/>
      <c r="BY204" s="125"/>
      <c r="BZ204" s="96"/>
      <c r="CA204" s="96"/>
      <c r="CB204" s="96"/>
      <c r="CC204" s="96"/>
      <c r="CD204" s="96"/>
      <c r="CE204" s="97"/>
      <c r="CF204" s="35"/>
      <c r="CG204" s="12">
        <f t="shared" si="51"/>
        <v>179</v>
      </c>
      <c r="CH204" s="4"/>
    </row>
    <row r="205" spans="1:86" x14ac:dyDescent="0.25">
      <c r="A205">
        <v>3</v>
      </c>
      <c r="B205" s="14" t="s">
        <v>48</v>
      </c>
      <c r="C205" s="137"/>
      <c r="D205" s="139"/>
      <c r="E205" s="139"/>
      <c r="F205" s="139"/>
      <c r="G205" s="139"/>
      <c r="H205" s="140"/>
      <c r="I205" s="35"/>
      <c r="M205" s="4"/>
      <c r="N205" s="103"/>
      <c r="O205" s="103"/>
      <c r="P205" s="96"/>
      <c r="Q205" s="97"/>
      <c r="R205" s="139"/>
      <c r="S205" s="139"/>
      <c r="T205" s="139"/>
      <c r="U205" s="140"/>
      <c r="V205" s="16"/>
      <c r="W205" s="126"/>
      <c r="X205" s="126"/>
      <c r="Y205" s="126"/>
      <c r="Z205" s="126"/>
      <c r="AA205" s="126"/>
      <c r="AB205" s="125"/>
      <c r="AC205" s="139"/>
      <c r="AD205" s="139"/>
      <c r="AE205" s="139"/>
      <c r="AF205" s="139"/>
      <c r="AG205" s="139"/>
      <c r="AH205" s="140"/>
      <c r="AI205" s="16"/>
      <c r="AJ205" s="139"/>
      <c r="AK205" s="139"/>
      <c r="AL205" s="139"/>
      <c r="AM205" s="139"/>
      <c r="AN205" s="139"/>
      <c r="AO205" s="140"/>
      <c r="AP205" s="32"/>
      <c r="AQ205" s="123"/>
      <c r="AR205" s="124"/>
      <c r="AS205" s="124"/>
      <c r="AT205" s="124"/>
      <c r="AU205" s="124"/>
      <c r="AV205" s="125"/>
      <c r="AW205" s="96">
        <v>13</v>
      </c>
      <c r="AX205" s="96">
        <v>66</v>
      </c>
      <c r="AY205" s="96">
        <v>8</v>
      </c>
      <c r="AZ205" s="96">
        <v>74</v>
      </c>
      <c r="BA205" s="96"/>
      <c r="BB205" s="97"/>
      <c r="BC205" s="16">
        <f>AX205+AZ205+BB205</f>
        <v>140</v>
      </c>
      <c r="BD205" s="96"/>
      <c r="BE205" s="96"/>
      <c r="BF205" s="96"/>
      <c r="BG205" s="97"/>
      <c r="BH205" s="35"/>
      <c r="BI205" s="124"/>
      <c r="BJ205" s="124"/>
      <c r="BK205" s="124"/>
      <c r="BL205" s="125"/>
      <c r="BM205" s="96"/>
      <c r="BN205" s="96"/>
      <c r="BO205" s="96"/>
      <c r="BP205" s="97"/>
      <c r="BQ205" s="138"/>
      <c r="BR205" s="138"/>
      <c r="BS205" s="138"/>
      <c r="BT205" s="140"/>
      <c r="BU205" s="16">
        <f t="shared" si="50"/>
        <v>0</v>
      </c>
      <c r="BV205" s="123"/>
      <c r="BW205" s="124"/>
      <c r="BX205" s="124"/>
      <c r="BY205" s="125"/>
      <c r="BZ205" s="96"/>
      <c r="CA205" s="96"/>
      <c r="CB205" s="96"/>
      <c r="CC205" s="96"/>
      <c r="CD205" s="96"/>
      <c r="CE205" s="97"/>
      <c r="CF205" s="35"/>
      <c r="CG205" s="12">
        <f t="shared" si="51"/>
        <v>140</v>
      </c>
      <c r="CH205" s="4"/>
    </row>
    <row r="206" spans="1:86" x14ac:dyDescent="0.25">
      <c r="A206">
        <v>4</v>
      </c>
      <c r="B206" s="14" t="s">
        <v>124</v>
      </c>
      <c r="C206" s="137"/>
      <c r="D206" s="139"/>
      <c r="E206" s="139"/>
      <c r="F206" s="139"/>
      <c r="G206" s="139"/>
      <c r="H206" s="140"/>
      <c r="I206" s="35"/>
      <c r="M206" s="4"/>
      <c r="N206" s="103"/>
      <c r="O206" s="103"/>
      <c r="P206" s="96"/>
      <c r="Q206" s="97"/>
      <c r="R206" s="139"/>
      <c r="S206" s="139"/>
      <c r="T206" s="139"/>
      <c r="U206" s="140"/>
      <c r="V206" s="16"/>
      <c r="W206" s="126"/>
      <c r="X206" s="126"/>
      <c r="Y206" s="126"/>
      <c r="Z206" s="126"/>
      <c r="AA206" s="126"/>
      <c r="AB206" s="125"/>
      <c r="AC206" s="139"/>
      <c r="AD206" s="139"/>
      <c r="AE206" s="139"/>
      <c r="AF206" s="139"/>
      <c r="AG206" s="139"/>
      <c r="AH206" s="140"/>
      <c r="AI206" s="16"/>
      <c r="AJ206" s="139"/>
      <c r="AK206" s="139"/>
      <c r="AL206" s="139"/>
      <c r="AM206" s="139"/>
      <c r="AN206" s="139"/>
      <c r="AO206" s="140"/>
      <c r="AP206" s="32"/>
      <c r="AQ206" s="123"/>
      <c r="AR206" s="124"/>
      <c r="AS206" s="124"/>
      <c r="AT206" s="124"/>
      <c r="AU206" s="124"/>
      <c r="AV206" s="125"/>
      <c r="AW206" s="96">
        <v>14</v>
      </c>
      <c r="AX206" s="96">
        <v>64</v>
      </c>
      <c r="AY206" s="96">
        <v>8</v>
      </c>
      <c r="AZ206" s="96">
        <v>74</v>
      </c>
      <c r="BA206" s="96"/>
      <c r="BB206" s="97"/>
      <c r="BC206" s="16">
        <f>AX206+AZ206+BB206</f>
        <v>138</v>
      </c>
      <c r="BD206" s="96"/>
      <c r="BE206" s="96"/>
      <c r="BF206" s="96"/>
      <c r="BG206" s="97"/>
      <c r="BH206" s="35"/>
      <c r="BI206" s="124"/>
      <c r="BJ206" s="124"/>
      <c r="BK206" s="124"/>
      <c r="BL206" s="125"/>
      <c r="BM206" s="96"/>
      <c r="BN206" s="96"/>
      <c r="BO206" s="96"/>
      <c r="BP206" s="97"/>
      <c r="BQ206" s="138"/>
      <c r="BR206" s="138"/>
      <c r="BS206" s="138"/>
      <c r="BT206" s="140"/>
      <c r="BU206" s="32">
        <f t="shared" si="50"/>
        <v>0</v>
      </c>
      <c r="BV206" s="123"/>
      <c r="BW206" s="124"/>
      <c r="BX206" s="124"/>
      <c r="BY206" s="125"/>
      <c r="BZ206" s="96"/>
      <c r="CA206" s="96"/>
      <c r="CB206" s="96"/>
      <c r="CC206" s="96"/>
      <c r="CD206" s="96"/>
      <c r="CE206" s="97"/>
      <c r="CF206" s="35"/>
      <c r="CG206" s="12">
        <f t="shared" si="51"/>
        <v>138</v>
      </c>
      <c r="CH206" s="4"/>
    </row>
    <row r="207" spans="1:86" x14ac:dyDescent="0.25">
      <c r="A207">
        <v>5</v>
      </c>
      <c r="B207" s="6" t="s">
        <v>86</v>
      </c>
      <c r="C207" s="137">
        <v>21</v>
      </c>
      <c r="D207" s="139">
        <v>50</v>
      </c>
      <c r="E207" s="139"/>
      <c r="F207" s="139"/>
      <c r="G207" s="139"/>
      <c r="H207" s="140"/>
      <c r="I207" s="35">
        <f>D207+F207+H207</f>
        <v>50</v>
      </c>
      <c r="M207" s="4"/>
      <c r="N207" s="103"/>
      <c r="O207" s="103"/>
      <c r="P207" s="96"/>
      <c r="Q207" s="97"/>
      <c r="R207" s="139">
        <v>6</v>
      </c>
      <c r="S207" s="139">
        <v>84</v>
      </c>
      <c r="T207" s="139"/>
      <c r="U207" s="140"/>
      <c r="V207" s="16">
        <f>K207+M207+O207+Q207+S207+U207</f>
        <v>84</v>
      </c>
      <c r="W207" s="126"/>
      <c r="X207" s="126"/>
      <c r="Y207" s="126"/>
      <c r="Z207" s="126"/>
      <c r="AA207" s="126"/>
      <c r="AB207" s="125"/>
      <c r="AC207" s="139"/>
      <c r="AD207" s="139"/>
      <c r="AE207" s="139"/>
      <c r="AF207" s="139"/>
      <c r="AG207" s="139"/>
      <c r="AH207" s="140"/>
      <c r="AI207" s="16"/>
      <c r="AJ207" s="139"/>
      <c r="AK207" s="139"/>
      <c r="AL207" s="139"/>
      <c r="AM207" s="139"/>
      <c r="AN207" s="139"/>
      <c r="AO207" s="140"/>
      <c r="AP207" s="32"/>
      <c r="AQ207" s="123"/>
      <c r="AR207" s="124"/>
      <c r="AS207" s="124"/>
      <c r="AT207" s="124"/>
      <c r="AU207" s="124"/>
      <c r="AV207" s="125"/>
      <c r="AW207" s="96"/>
      <c r="AX207" s="96"/>
      <c r="AY207" s="96"/>
      <c r="AZ207" s="96"/>
      <c r="BA207" s="96"/>
      <c r="BB207" s="97"/>
      <c r="BC207" s="16"/>
      <c r="BD207" s="96"/>
      <c r="BE207" s="96"/>
      <c r="BF207" s="96"/>
      <c r="BG207" s="97"/>
      <c r="BH207" s="35"/>
      <c r="BI207" s="124"/>
      <c r="BJ207" s="124"/>
      <c r="BK207" s="124"/>
      <c r="BL207" s="125"/>
      <c r="BM207" s="96"/>
      <c r="BN207" s="96"/>
      <c r="BO207" s="96"/>
      <c r="BP207" s="97"/>
      <c r="BQ207" s="138"/>
      <c r="BR207" s="138"/>
      <c r="BS207" s="138"/>
      <c r="BT207" s="140"/>
      <c r="BU207" s="16">
        <f t="shared" si="50"/>
        <v>0</v>
      </c>
      <c r="BV207" s="123"/>
      <c r="BW207" s="124"/>
      <c r="BX207" s="124"/>
      <c r="BY207" s="125"/>
      <c r="BZ207" s="96"/>
      <c r="CA207" s="96"/>
      <c r="CB207" s="96"/>
      <c r="CC207" s="96"/>
      <c r="CD207" s="96"/>
      <c r="CE207" s="97"/>
      <c r="CF207" s="35"/>
      <c r="CG207" s="12">
        <f t="shared" si="51"/>
        <v>134</v>
      </c>
      <c r="CH207" s="4"/>
    </row>
    <row r="208" spans="1:86" x14ac:dyDescent="0.25">
      <c r="A208">
        <v>6</v>
      </c>
      <c r="B208" s="6" t="s">
        <v>85</v>
      </c>
      <c r="C208" s="137"/>
      <c r="D208" s="139"/>
      <c r="E208" s="139"/>
      <c r="F208" s="139"/>
      <c r="G208" s="139"/>
      <c r="H208" s="140"/>
      <c r="I208" s="35"/>
      <c r="M208" s="4"/>
      <c r="N208" s="103"/>
      <c r="O208" s="103"/>
      <c r="P208" s="96"/>
      <c r="Q208" s="97"/>
      <c r="R208" s="139">
        <v>9</v>
      </c>
      <c r="S208" s="139">
        <v>75</v>
      </c>
      <c r="T208" s="139"/>
      <c r="U208" s="140"/>
      <c r="V208" s="16">
        <f>K208+M208+O208+Q208+S208+U208</f>
        <v>75</v>
      </c>
      <c r="W208" s="126"/>
      <c r="X208" s="126"/>
      <c r="Y208" s="126"/>
      <c r="Z208" s="126"/>
      <c r="AA208" s="126"/>
      <c r="AB208" s="125"/>
      <c r="AC208" s="139"/>
      <c r="AD208" s="139"/>
      <c r="AE208" s="139"/>
      <c r="AF208" s="139"/>
      <c r="AG208" s="139"/>
      <c r="AH208" s="140"/>
      <c r="AI208" s="16"/>
      <c r="AJ208" s="139"/>
      <c r="AK208" s="139"/>
      <c r="AL208" s="139"/>
      <c r="AM208" s="139"/>
      <c r="AN208" s="139"/>
      <c r="AO208" s="140"/>
      <c r="AP208" s="32"/>
      <c r="AQ208" s="123"/>
      <c r="AR208" s="124"/>
      <c r="AS208" s="124"/>
      <c r="AT208" s="124"/>
      <c r="AU208" s="124"/>
      <c r="AV208" s="125"/>
      <c r="AW208" s="96"/>
      <c r="AX208" s="96"/>
      <c r="AY208" s="96"/>
      <c r="AZ208" s="96"/>
      <c r="BA208" s="96"/>
      <c r="BB208" s="97"/>
      <c r="BC208" s="16"/>
      <c r="BD208" s="96"/>
      <c r="BE208" s="96"/>
      <c r="BF208" s="96"/>
      <c r="BG208" s="97"/>
      <c r="BH208" s="35"/>
      <c r="BI208" s="124"/>
      <c r="BJ208" s="124"/>
      <c r="BK208" s="124"/>
      <c r="BL208" s="125"/>
      <c r="BM208" s="96"/>
      <c r="BN208" s="96"/>
      <c r="BO208" s="96"/>
      <c r="BP208" s="97"/>
      <c r="BQ208" s="138"/>
      <c r="BR208" s="138"/>
      <c r="BS208" s="138"/>
      <c r="BT208" s="140"/>
      <c r="BU208" s="16">
        <f t="shared" si="50"/>
        <v>0</v>
      </c>
      <c r="BV208" s="123"/>
      <c r="BW208" s="124"/>
      <c r="BX208" s="124"/>
      <c r="BY208" s="125"/>
      <c r="BZ208" s="96"/>
      <c r="CA208" s="96"/>
      <c r="CB208" s="96"/>
      <c r="CC208" s="96"/>
      <c r="CD208" s="96"/>
      <c r="CE208" s="97"/>
      <c r="CF208" s="35"/>
      <c r="CG208" s="12">
        <f t="shared" si="51"/>
        <v>75</v>
      </c>
      <c r="CH208" s="4"/>
    </row>
    <row r="209" spans="1:86" x14ac:dyDescent="0.25">
      <c r="A209">
        <v>7</v>
      </c>
      <c r="B209" s="4" t="s">
        <v>84</v>
      </c>
      <c r="C209" s="137"/>
      <c r="D209" s="139"/>
      <c r="E209" s="139"/>
      <c r="F209" s="139"/>
      <c r="G209" s="139"/>
      <c r="H209" s="140"/>
      <c r="I209" s="35"/>
      <c r="M209" s="4"/>
      <c r="N209" s="103"/>
      <c r="O209" s="96"/>
      <c r="P209" s="96"/>
      <c r="Q209" s="97"/>
      <c r="R209" s="139">
        <v>10</v>
      </c>
      <c r="S209" s="139">
        <v>72</v>
      </c>
      <c r="T209" s="139"/>
      <c r="U209" s="140"/>
      <c r="V209" s="16">
        <f>K209+M209+O209+Q209+S209+U209</f>
        <v>72</v>
      </c>
      <c r="W209" s="124"/>
      <c r="X209" s="124"/>
      <c r="Y209" s="124"/>
      <c r="Z209" s="126"/>
      <c r="AA209" s="126"/>
      <c r="AB209" s="125"/>
      <c r="AC209" s="139"/>
      <c r="AD209" s="139"/>
      <c r="AE209" s="139"/>
      <c r="AF209" s="139"/>
      <c r="AG209" s="139"/>
      <c r="AH209" s="140"/>
      <c r="AI209" s="16"/>
      <c r="AJ209" s="137"/>
      <c r="AK209" s="151"/>
      <c r="AL209" s="151"/>
      <c r="AM209" s="151"/>
      <c r="AN209" s="151"/>
      <c r="AO209" s="150"/>
      <c r="AP209" s="34"/>
      <c r="AQ209" s="129"/>
      <c r="AR209" s="128"/>
      <c r="AS209" s="128"/>
      <c r="AT209" s="128"/>
      <c r="AU209" s="128"/>
      <c r="AV209" s="127"/>
      <c r="AW209" s="101"/>
      <c r="AX209" s="98"/>
      <c r="AY209" s="98"/>
      <c r="AZ209" s="96"/>
      <c r="BA209" s="96"/>
      <c r="BB209" s="97"/>
      <c r="BC209" s="16"/>
      <c r="BD209" s="96"/>
      <c r="BE209" s="96"/>
      <c r="BF209" s="96"/>
      <c r="BG209" s="97"/>
      <c r="BH209" s="35"/>
      <c r="BI209" s="124"/>
      <c r="BJ209" s="124"/>
      <c r="BK209" s="124"/>
      <c r="BL209" s="127"/>
      <c r="BM209" s="96"/>
      <c r="BN209" s="96"/>
      <c r="BO209" s="96"/>
      <c r="BP209" s="99"/>
      <c r="BQ209" s="138"/>
      <c r="BR209" s="138"/>
      <c r="BS209" s="138"/>
      <c r="BT209" s="140"/>
      <c r="BU209" s="32">
        <f t="shared" si="50"/>
        <v>0</v>
      </c>
      <c r="BV209" s="123"/>
      <c r="BW209" s="124"/>
      <c r="BX209" s="124"/>
      <c r="BY209" s="125"/>
      <c r="BZ209" s="96"/>
      <c r="CA209" s="96"/>
      <c r="CB209" s="96"/>
      <c r="CC209" s="96"/>
      <c r="CD209" s="96"/>
      <c r="CE209" s="97"/>
      <c r="CF209" s="35"/>
      <c r="CG209" s="12">
        <f t="shared" si="51"/>
        <v>72</v>
      </c>
      <c r="CH209" s="4"/>
    </row>
    <row r="210" spans="1:86" x14ac:dyDescent="0.25">
      <c r="A210" s="21"/>
      <c r="B210" s="46" t="s">
        <v>20</v>
      </c>
      <c r="C210" s="47"/>
      <c r="D210" s="47">
        <f>SUM(D203:D209)</f>
        <v>50</v>
      </c>
      <c r="E210" s="47"/>
      <c r="F210" s="47"/>
      <c r="G210" s="47"/>
      <c r="H210" s="46"/>
      <c r="I210" s="26">
        <f t="shared" ref="I210" si="52">D210+F210+H210</f>
        <v>50</v>
      </c>
      <c r="J210" s="47"/>
      <c r="K210" s="47"/>
      <c r="L210" s="47"/>
      <c r="M210" s="85"/>
      <c r="N210" s="47"/>
      <c r="O210" s="47"/>
      <c r="P210" s="47"/>
      <c r="Q210" s="85"/>
      <c r="R210" s="47"/>
      <c r="S210" s="47">
        <f>SUM(S203:S209)</f>
        <v>231</v>
      </c>
      <c r="T210" s="47"/>
      <c r="U210" s="46"/>
      <c r="V210" s="53">
        <f t="shared" ref="V210" si="53">K210+M210+O210+Q210+S210+U210</f>
        <v>231</v>
      </c>
      <c r="W210" s="24"/>
      <c r="X210" s="80"/>
      <c r="Y210" s="80"/>
      <c r="Z210" s="47"/>
      <c r="AA210" s="47"/>
      <c r="AB210" s="46"/>
      <c r="AC210" s="47"/>
      <c r="AD210" s="47"/>
      <c r="AE210" s="47"/>
      <c r="AF210" s="47"/>
      <c r="AG210" s="47"/>
      <c r="AH210" s="81"/>
      <c r="AI210" s="52"/>
      <c r="AJ210" s="23"/>
      <c r="AK210" s="80"/>
      <c r="AL210" s="48"/>
      <c r="AM210" s="48"/>
      <c r="AN210" s="48"/>
      <c r="AO210" s="81"/>
      <c r="AP210" s="49"/>
      <c r="AQ210" s="50"/>
      <c r="AR210" s="48"/>
      <c r="AS210" s="48"/>
      <c r="AT210" s="48"/>
      <c r="AU210" s="48"/>
      <c r="AV210" s="51"/>
      <c r="AW210" s="48"/>
      <c r="AX210" s="48">
        <f>SUM(AX203:AX209)</f>
        <v>130</v>
      </c>
      <c r="AY210" s="80"/>
      <c r="AZ210" s="80">
        <f>SUM(AZ203:AZ209)</f>
        <v>148</v>
      </c>
      <c r="BA210" s="80"/>
      <c r="BB210" s="81">
        <f>SUM(BB203:BB209)</f>
        <v>0</v>
      </c>
      <c r="BC210" s="53">
        <f>AR210+AT210+AV210+AX210+AZ210+BB210</f>
        <v>278</v>
      </c>
      <c r="BD210" s="58"/>
      <c r="BE210" s="80"/>
      <c r="BF210" s="80"/>
      <c r="BG210" s="81"/>
      <c r="BH210" s="53"/>
      <c r="BI210" s="58"/>
      <c r="BJ210" s="80">
        <f>SUM(BJ203:BJ209)</f>
        <v>180</v>
      </c>
      <c r="BK210" s="80"/>
      <c r="BL210" s="92">
        <f>SUM(BL203:BL209)</f>
        <v>190</v>
      </c>
      <c r="BM210" s="80"/>
      <c r="BN210" s="80"/>
      <c r="BO210" s="80"/>
      <c r="BP210" s="92"/>
      <c r="BQ210" s="80"/>
      <c r="BR210" s="80"/>
      <c r="BS210" s="80"/>
      <c r="BT210" s="81"/>
      <c r="BU210" s="89">
        <f>BJ210+BL210+BN210+BP210+BR210+BT210</f>
        <v>370</v>
      </c>
      <c r="BV210" s="58"/>
      <c r="BW210" s="80"/>
      <c r="BX210" s="80"/>
      <c r="BY210" s="92"/>
      <c r="BZ210" s="80"/>
      <c r="CA210" s="80">
        <f>SUM(CA203:CA209)</f>
        <v>48</v>
      </c>
      <c r="CB210" s="80"/>
      <c r="CC210" s="80"/>
      <c r="CD210" s="80"/>
      <c r="CE210" s="81"/>
      <c r="CF210" s="52"/>
      <c r="CG210" s="41">
        <f>I210+V210+AI210+AP210+BC210+BH210+BU210+CF210</f>
        <v>929</v>
      </c>
      <c r="CH210" s="43">
        <v>13</v>
      </c>
    </row>
    <row r="211" spans="1:86" x14ac:dyDescent="0.25">
      <c r="A211" s="207" t="s">
        <v>139</v>
      </c>
      <c r="B211" s="208"/>
      <c r="C211" s="208"/>
      <c r="D211" s="208"/>
      <c r="E211" s="208"/>
      <c r="F211" s="208"/>
      <c r="G211" s="208"/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  <c r="AM211" s="208"/>
      <c r="AN211" s="208"/>
      <c r="AO211" s="208"/>
      <c r="AP211" s="208"/>
      <c r="AQ211" s="208"/>
      <c r="AR211" s="208"/>
      <c r="AS211" s="208"/>
      <c r="AT211" s="208"/>
      <c r="AU211" s="208"/>
      <c r="AV211" s="208"/>
      <c r="AW211" s="208"/>
      <c r="AX211" s="208"/>
      <c r="AY211" s="208"/>
      <c r="AZ211" s="208"/>
      <c r="BA211" s="208"/>
      <c r="BB211" s="208"/>
      <c r="BC211" s="208"/>
      <c r="BD211" s="208"/>
      <c r="BE211" s="208"/>
      <c r="BF211" s="208"/>
      <c r="BG211" s="208"/>
      <c r="BH211" s="208"/>
      <c r="BI211" s="208"/>
      <c r="BJ211" s="208"/>
      <c r="BK211" s="208"/>
      <c r="BL211" s="208"/>
      <c r="BM211" s="208"/>
      <c r="BN211" s="208"/>
      <c r="BO211" s="208"/>
      <c r="BP211" s="208"/>
      <c r="BQ211" s="208"/>
      <c r="BR211" s="208"/>
      <c r="BS211" s="208"/>
      <c r="BT211" s="208"/>
      <c r="BU211" s="208"/>
      <c r="BV211" s="208"/>
      <c r="BW211" s="208"/>
      <c r="BX211" s="208"/>
      <c r="BY211" s="208"/>
      <c r="BZ211" s="208"/>
      <c r="CA211" s="208"/>
      <c r="CB211" s="208"/>
      <c r="CC211" s="208"/>
      <c r="CD211" s="208"/>
      <c r="CE211" s="208"/>
      <c r="CF211" s="208"/>
      <c r="CG211" s="208"/>
      <c r="CH211" s="208"/>
    </row>
    <row r="212" spans="1:86" x14ac:dyDescent="0.25">
      <c r="A212">
        <v>1</v>
      </c>
      <c r="B212" s="14" t="s">
        <v>140</v>
      </c>
      <c r="C212" s="139"/>
      <c r="D212" s="139"/>
      <c r="E212" s="139"/>
      <c r="F212" s="139"/>
      <c r="G212" s="139"/>
      <c r="H212" s="140"/>
      <c r="I212" s="17"/>
      <c r="M212" s="2"/>
      <c r="N212" s="103"/>
      <c r="O212" s="103"/>
      <c r="P212" s="103"/>
      <c r="Q212" s="95"/>
      <c r="R212" s="139"/>
      <c r="S212" s="139"/>
      <c r="T212" s="139"/>
      <c r="U212" s="140"/>
      <c r="V212" s="9"/>
      <c r="W212" s="126"/>
      <c r="X212" s="126"/>
      <c r="Y212" s="126"/>
      <c r="Z212" s="126"/>
      <c r="AA212" s="126"/>
      <c r="AB212" s="125"/>
      <c r="AC212" s="139"/>
      <c r="AD212" s="139"/>
      <c r="AE212" s="139"/>
      <c r="AF212" s="139"/>
      <c r="AG212" s="139"/>
      <c r="AH212" s="140"/>
      <c r="AI212" s="16"/>
      <c r="AJ212" s="139"/>
      <c r="AK212" s="139"/>
      <c r="AL212" s="139"/>
      <c r="AM212" s="139"/>
      <c r="AN212" s="139"/>
      <c r="AO212" s="140"/>
      <c r="AP212" s="16"/>
      <c r="AQ212" s="126">
        <v>5</v>
      </c>
      <c r="AR212" s="126">
        <v>87</v>
      </c>
      <c r="AS212" s="126">
        <v>13</v>
      </c>
      <c r="AT212" s="126">
        <v>64</v>
      </c>
      <c r="AU212" s="126">
        <v>7</v>
      </c>
      <c r="AV212" s="122">
        <v>78</v>
      </c>
      <c r="AW212" s="103"/>
      <c r="AX212" s="103"/>
      <c r="AY212" s="103"/>
      <c r="AZ212" s="103"/>
      <c r="BA212" s="103"/>
      <c r="BB212" s="95"/>
      <c r="BC212" s="35">
        <f t="shared" ref="BC212:BC217" si="54">AR212+AT212+AV212</f>
        <v>229</v>
      </c>
      <c r="BD212" s="103"/>
      <c r="BE212" s="103"/>
      <c r="BF212" s="103"/>
      <c r="BG212" s="95"/>
      <c r="BH212" s="10"/>
      <c r="BI212" s="126"/>
      <c r="BJ212" s="126"/>
      <c r="BK212" s="126"/>
      <c r="BL212" s="122"/>
      <c r="BM212" s="103"/>
      <c r="BN212" s="103"/>
      <c r="BO212" s="103"/>
      <c r="BP212" s="95"/>
      <c r="BQ212" s="139"/>
      <c r="BR212" s="146"/>
      <c r="BS212" s="146"/>
      <c r="BT212" s="147"/>
      <c r="BU212" s="10"/>
      <c r="BV212" s="126"/>
      <c r="BW212" s="126"/>
      <c r="BX212" s="126"/>
      <c r="BY212" s="122"/>
      <c r="BZ212" s="103"/>
      <c r="CA212" s="103"/>
      <c r="CB212" s="103"/>
      <c r="CC212" s="103"/>
      <c r="CD212" s="103"/>
      <c r="CE212" s="95"/>
      <c r="CG212" s="12">
        <f t="shared" ref="CG212:CG217" si="55">I212+V212+AI212+AP212+BC212+BH212+BU212+CF212</f>
        <v>229</v>
      </c>
      <c r="CH212" s="4"/>
    </row>
    <row r="213" spans="1:86" x14ac:dyDescent="0.25">
      <c r="A213">
        <v>2</v>
      </c>
      <c r="B213" s="14" t="s">
        <v>141</v>
      </c>
      <c r="C213" s="139"/>
      <c r="D213" s="139"/>
      <c r="E213" s="139"/>
      <c r="F213" s="139"/>
      <c r="G213" s="139"/>
      <c r="H213" s="140"/>
      <c r="I213" s="17"/>
      <c r="M213" s="4"/>
      <c r="N213" s="103"/>
      <c r="O213" s="103"/>
      <c r="P213" s="103"/>
      <c r="Q213" s="97"/>
      <c r="R213" s="139"/>
      <c r="S213" s="139"/>
      <c r="T213" s="139"/>
      <c r="U213" s="140"/>
      <c r="V213" s="16"/>
      <c r="W213" s="126"/>
      <c r="X213" s="126"/>
      <c r="Y213" s="126"/>
      <c r="Z213" s="126"/>
      <c r="AA213" s="126"/>
      <c r="AB213" s="125"/>
      <c r="AC213" s="139"/>
      <c r="AD213" s="139"/>
      <c r="AE213" s="139"/>
      <c r="AF213" s="139"/>
      <c r="AG213" s="139"/>
      <c r="AH213" s="140"/>
      <c r="AI213" s="16"/>
      <c r="AJ213" s="139"/>
      <c r="AK213" s="139"/>
      <c r="AL213" s="139"/>
      <c r="AM213" s="139"/>
      <c r="AN213" s="139"/>
      <c r="AO213" s="140"/>
      <c r="AP213" s="16"/>
      <c r="AQ213" s="126">
        <v>24</v>
      </c>
      <c r="AR213" s="126">
        <v>44</v>
      </c>
      <c r="AS213" s="126">
        <v>13</v>
      </c>
      <c r="AT213" s="126">
        <v>64</v>
      </c>
      <c r="AU213" s="126">
        <v>7</v>
      </c>
      <c r="AV213" s="125">
        <v>78</v>
      </c>
      <c r="AW213" s="103"/>
      <c r="AX213" s="103"/>
      <c r="AY213" s="103"/>
      <c r="AZ213" s="103"/>
      <c r="BA213" s="103"/>
      <c r="BB213" s="97"/>
      <c r="BC213" s="35">
        <f t="shared" si="54"/>
        <v>186</v>
      </c>
      <c r="BD213" s="103"/>
      <c r="BE213" s="103"/>
      <c r="BF213" s="103"/>
      <c r="BG213" s="97"/>
      <c r="BH213" s="35"/>
      <c r="BI213" s="126"/>
      <c r="BJ213" s="126"/>
      <c r="BK213" s="126"/>
      <c r="BL213" s="125"/>
      <c r="BM213" s="103"/>
      <c r="BN213" s="103"/>
      <c r="BO213" s="103"/>
      <c r="BP213" s="97"/>
      <c r="BQ213" s="139"/>
      <c r="BR213" s="138"/>
      <c r="BS213" s="138"/>
      <c r="BT213" s="140"/>
      <c r="BU213" s="35"/>
      <c r="BV213" s="126"/>
      <c r="BW213" s="126"/>
      <c r="BX213" s="126"/>
      <c r="BY213" s="125"/>
      <c r="BZ213" s="103"/>
      <c r="CA213" s="103"/>
      <c r="CB213" s="103"/>
      <c r="CC213" s="103"/>
      <c r="CD213" s="103"/>
      <c r="CE213" s="97"/>
      <c r="CG213" s="12">
        <f t="shared" si="55"/>
        <v>186</v>
      </c>
      <c r="CH213" s="4"/>
    </row>
    <row r="214" spans="1:86" x14ac:dyDescent="0.25">
      <c r="A214">
        <v>3</v>
      </c>
      <c r="B214" s="14" t="s">
        <v>144</v>
      </c>
      <c r="C214" s="139"/>
      <c r="D214" s="139"/>
      <c r="E214" s="139"/>
      <c r="F214" s="139"/>
      <c r="G214" s="139"/>
      <c r="H214" s="140"/>
      <c r="I214" s="17"/>
      <c r="M214" s="4"/>
      <c r="N214" s="103"/>
      <c r="O214" s="103"/>
      <c r="P214" s="103"/>
      <c r="Q214" s="97"/>
      <c r="R214" s="139"/>
      <c r="S214" s="139"/>
      <c r="T214" s="139"/>
      <c r="U214" s="140"/>
      <c r="V214" s="16"/>
      <c r="W214" s="126"/>
      <c r="X214" s="126"/>
      <c r="Y214" s="126"/>
      <c r="Z214" s="126"/>
      <c r="AA214" s="126"/>
      <c r="AB214" s="125"/>
      <c r="AC214" s="139"/>
      <c r="AD214" s="139"/>
      <c r="AE214" s="139"/>
      <c r="AF214" s="139"/>
      <c r="AG214" s="139"/>
      <c r="AH214" s="140"/>
      <c r="AI214" s="16"/>
      <c r="AJ214" s="139"/>
      <c r="AK214" s="139"/>
      <c r="AL214" s="139"/>
      <c r="AM214" s="139"/>
      <c r="AN214" s="139"/>
      <c r="AO214" s="140"/>
      <c r="AP214" s="16"/>
      <c r="AQ214" s="126">
        <v>30</v>
      </c>
      <c r="AR214" s="126">
        <v>32</v>
      </c>
      <c r="AS214" s="126">
        <v>20</v>
      </c>
      <c r="AT214" s="126">
        <v>50</v>
      </c>
      <c r="AU214" s="126">
        <v>7</v>
      </c>
      <c r="AV214" s="125">
        <v>78</v>
      </c>
      <c r="AW214" s="103"/>
      <c r="AX214" s="103"/>
      <c r="AY214" s="103"/>
      <c r="AZ214" s="103"/>
      <c r="BA214" s="103"/>
      <c r="BB214" s="97"/>
      <c r="BC214" s="35">
        <f t="shared" si="54"/>
        <v>160</v>
      </c>
      <c r="BD214" s="103"/>
      <c r="BE214" s="103"/>
      <c r="BF214" s="103"/>
      <c r="BG214" s="97"/>
      <c r="BH214" s="35"/>
      <c r="BI214" s="126"/>
      <c r="BJ214" s="126"/>
      <c r="BK214" s="126"/>
      <c r="BL214" s="125"/>
      <c r="BM214" s="103"/>
      <c r="BN214" s="103"/>
      <c r="BO214" s="103"/>
      <c r="BP214" s="97"/>
      <c r="BQ214" s="139"/>
      <c r="BR214" s="138"/>
      <c r="BS214" s="138"/>
      <c r="BT214" s="140"/>
      <c r="BU214" s="35"/>
      <c r="BV214" s="126"/>
      <c r="BW214" s="126"/>
      <c r="BX214" s="126"/>
      <c r="BY214" s="125"/>
      <c r="BZ214" s="103"/>
      <c r="CA214" s="103"/>
      <c r="CB214" s="103"/>
      <c r="CC214" s="103"/>
      <c r="CD214" s="103"/>
      <c r="CE214" s="97"/>
      <c r="CG214" s="12">
        <f t="shared" si="55"/>
        <v>160</v>
      </c>
      <c r="CH214" s="4"/>
    </row>
    <row r="215" spans="1:86" x14ac:dyDescent="0.25">
      <c r="A215">
        <v>4</v>
      </c>
      <c r="B215" s="14" t="s">
        <v>143</v>
      </c>
      <c r="C215" s="139"/>
      <c r="D215" s="139"/>
      <c r="E215" s="139"/>
      <c r="F215" s="139"/>
      <c r="G215" s="139"/>
      <c r="H215" s="140"/>
      <c r="I215" s="17"/>
      <c r="M215" s="4"/>
      <c r="N215" s="103"/>
      <c r="O215" s="103"/>
      <c r="P215" s="103"/>
      <c r="Q215" s="97"/>
      <c r="R215" s="139"/>
      <c r="S215" s="139"/>
      <c r="T215" s="139"/>
      <c r="U215" s="140"/>
      <c r="V215" s="16"/>
      <c r="W215" s="126"/>
      <c r="X215" s="126"/>
      <c r="Y215" s="126"/>
      <c r="Z215" s="126"/>
      <c r="AA215" s="126"/>
      <c r="AB215" s="125"/>
      <c r="AC215" s="139"/>
      <c r="AD215" s="139"/>
      <c r="AE215" s="139"/>
      <c r="AF215" s="139"/>
      <c r="AG215" s="139"/>
      <c r="AH215" s="140"/>
      <c r="AI215" s="16"/>
      <c r="AJ215" s="139"/>
      <c r="AK215" s="139"/>
      <c r="AL215" s="139"/>
      <c r="AM215" s="139"/>
      <c r="AN215" s="139"/>
      <c r="AO215" s="140"/>
      <c r="AP215" s="16"/>
      <c r="AQ215" s="126">
        <v>37</v>
      </c>
      <c r="AR215" s="126">
        <v>22</v>
      </c>
      <c r="AS215" s="126">
        <v>19</v>
      </c>
      <c r="AT215" s="126">
        <v>52</v>
      </c>
      <c r="AU215" s="126">
        <v>7</v>
      </c>
      <c r="AV215" s="125">
        <v>78</v>
      </c>
      <c r="AW215" s="103"/>
      <c r="AX215" s="103"/>
      <c r="AY215" s="103"/>
      <c r="AZ215" s="103"/>
      <c r="BA215" s="103"/>
      <c r="BB215" s="97"/>
      <c r="BC215" s="35">
        <f t="shared" si="54"/>
        <v>152</v>
      </c>
      <c r="BD215" s="103"/>
      <c r="BE215" s="103"/>
      <c r="BF215" s="103"/>
      <c r="BG215" s="97"/>
      <c r="BH215" s="35"/>
      <c r="BI215" s="126"/>
      <c r="BJ215" s="126"/>
      <c r="BK215" s="126"/>
      <c r="BL215" s="125"/>
      <c r="BM215" s="103"/>
      <c r="BN215" s="103"/>
      <c r="BO215" s="103"/>
      <c r="BP215" s="97"/>
      <c r="BQ215" s="139"/>
      <c r="BR215" s="138"/>
      <c r="BS215" s="138"/>
      <c r="BT215" s="140"/>
      <c r="BU215" s="35"/>
      <c r="BV215" s="126"/>
      <c r="BW215" s="126"/>
      <c r="BX215" s="126"/>
      <c r="BY215" s="125"/>
      <c r="BZ215" s="103"/>
      <c r="CA215" s="103"/>
      <c r="CB215" s="103"/>
      <c r="CC215" s="103"/>
      <c r="CD215" s="103"/>
      <c r="CE215" s="97"/>
      <c r="CG215" s="12">
        <f t="shared" si="55"/>
        <v>152</v>
      </c>
      <c r="CH215" s="4"/>
    </row>
    <row r="216" spans="1:86" x14ac:dyDescent="0.25">
      <c r="A216">
        <v>5</v>
      </c>
      <c r="B216" s="14" t="s">
        <v>142</v>
      </c>
      <c r="C216" s="139"/>
      <c r="D216" s="139"/>
      <c r="E216" s="139"/>
      <c r="F216" s="139"/>
      <c r="G216" s="139"/>
      <c r="H216" s="140"/>
      <c r="I216" s="17"/>
      <c r="M216" s="4"/>
      <c r="N216" s="103"/>
      <c r="O216" s="103"/>
      <c r="P216" s="103"/>
      <c r="Q216" s="97"/>
      <c r="R216" s="139"/>
      <c r="S216" s="139"/>
      <c r="T216" s="139"/>
      <c r="U216" s="140"/>
      <c r="V216" s="16"/>
      <c r="W216" s="126"/>
      <c r="X216" s="126"/>
      <c r="Y216" s="126"/>
      <c r="Z216" s="126"/>
      <c r="AA216" s="126"/>
      <c r="AB216" s="125"/>
      <c r="AC216" s="139"/>
      <c r="AD216" s="139"/>
      <c r="AE216" s="139"/>
      <c r="AF216" s="139"/>
      <c r="AG216" s="139"/>
      <c r="AH216" s="140"/>
      <c r="AI216" s="16"/>
      <c r="AJ216" s="139"/>
      <c r="AK216" s="139"/>
      <c r="AL216" s="139"/>
      <c r="AM216" s="139"/>
      <c r="AN216" s="139"/>
      <c r="AO216" s="140"/>
      <c r="AP216" s="16"/>
      <c r="AQ216" s="126">
        <v>33</v>
      </c>
      <c r="AR216" s="126">
        <v>26</v>
      </c>
      <c r="AS216" s="126">
        <v>19</v>
      </c>
      <c r="AT216" s="126">
        <v>52</v>
      </c>
      <c r="AU216" s="126"/>
      <c r="AV216" s="125"/>
      <c r="AW216" s="103"/>
      <c r="AX216" s="103"/>
      <c r="AY216" s="103"/>
      <c r="AZ216" s="103"/>
      <c r="BA216" s="103"/>
      <c r="BB216" s="97"/>
      <c r="BC216" s="35">
        <f t="shared" si="54"/>
        <v>78</v>
      </c>
      <c r="BD216" s="103"/>
      <c r="BE216" s="103"/>
      <c r="BF216" s="103"/>
      <c r="BG216" s="97"/>
      <c r="BH216" s="35"/>
      <c r="BI216" s="126"/>
      <c r="BJ216" s="126"/>
      <c r="BK216" s="126"/>
      <c r="BL216" s="125"/>
      <c r="BM216" s="103"/>
      <c r="BN216" s="103"/>
      <c r="BO216" s="103"/>
      <c r="BP216" s="97"/>
      <c r="BQ216" s="139"/>
      <c r="BR216" s="138"/>
      <c r="BS216" s="138"/>
      <c r="BT216" s="140"/>
      <c r="BU216" s="35"/>
      <c r="BV216" s="126"/>
      <c r="BW216" s="126"/>
      <c r="BX216" s="126"/>
      <c r="BY216" s="125"/>
      <c r="BZ216" s="103"/>
      <c r="CA216" s="103"/>
      <c r="CB216" s="103"/>
      <c r="CC216" s="103"/>
      <c r="CD216" s="103"/>
      <c r="CE216" s="97"/>
      <c r="CG216" s="12">
        <f t="shared" si="55"/>
        <v>78</v>
      </c>
      <c r="CH216" s="4"/>
    </row>
    <row r="217" spans="1:86" x14ac:dyDescent="0.25">
      <c r="A217">
        <v>6</v>
      </c>
      <c r="B217" s="6" t="s">
        <v>145</v>
      </c>
      <c r="C217" s="138"/>
      <c r="D217" s="138"/>
      <c r="E217" s="138"/>
      <c r="F217" s="138"/>
      <c r="G217" s="138"/>
      <c r="H217" s="140"/>
      <c r="I217" s="17"/>
      <c r="J217" s="6"/>
      <c r="K217" s="6"/>
      <c r="L217" s="6"/>
      <c r="M217" s="4"/>
      <c r="N217" s="96"/>
      <c r="O217" s="96"/>
      <c r="P217" s="96"/>
      <c r="Q217" s="97"/>
      <c r="R217" s="138"/>
      <c r="S217" s="138"/>
      <c r="T217" s="138"/>
      <c r="U217" s="140"/>
      <c r="V217" s="16"/>
      <c r="W217" s="123"/>
      <c r="X217" s="124"/>
      <c r="Y217" s="124"/>
      <c r="Z217" s="124"/>
      <c r="AA217" s="124"/>
      <c r="AB217" s="125"/>
      <c r="AC217" s="138"/>
      <c r="AD217" s="138"/>
      <c r="AE217" s="138"/>
      <c r="AF217" s="138"/>
      <c r="AG217" s="138"/>
      <c r="AH217" s="140"/>
      <c r="AI217" s="16"/>
      <c r="AJ217" s="138"/>
      <c r="AK217" s="138"/>
      <c r="AL217" s="138"/>
      <c r="AM217" s="138"/>
      <c r="AN217" s="138"/>
      <c r="AO217" s="140"/>
      <c r="AP217" s="16"/>
      <c r="AQ217" s="123">
        <v>32</v>
      </c>
      <c r="AR217" s="124">
        <v>28</v>
      </c>
      <c r="AS217" s="124">
        <v>20</v>
      </c>
      <c r="AT217" s="124">
        <v>50</v>
      </c>
      <c r="AU217" s="124"/>
      <c r="AV217" s="125"/>
      <c r="AW217" s="96"/>
      <c r="AX217" s="96"/>
      <c r="AY217" s="96"/>
      <c r="AZ217" s="96"/>
      <c r="BA217" s="96"/>
      <c r="BB217" s="97"/>
      <c r="BC217" s="35">
        <f t="shared" si="54"/>
        <v>78</v>
      </c>
      <c r="BD217" s="100"/>
      <c r="BE217" s="96"/>
      <c r="BF217" s="96"/>
      <c r="BG217" s="97"/>
      <c r="BH217" s="35"/>
      <c r="BI217" s="124"/>
      <c r="BJ217" s="124"/>
      <c r="BK217" s="124"/>
      <c r="BL217" s="127"/>
      <c r="BM217" s="96"/>
      <c r="BN217" s="96"/>
      <c r="BO217" s="96"/>
      <c r="BP217" s="99"/>
      <c r="BQ217" s="138"/>
      <c r="BR217" s="138"/>
      <c r="BS217" s="138"/>
      <c r="BT217" s="140"/>
      <c r="BU217" s="35"/>
      <c r="BV217" s="124"/>
      <c r="BW217" s="124"/>
      <c r="BX217" s="124"/>
      <c r="BY217" s="125"/>
      <c r="BZ217" s="96"/>
      <c r="CA217" s="96"/>
      <c r="CB217" s="96"/>
      <c r="CC217" s="96"/>
      <c r="CD217" s="96"/>
      <c r="CE217" s="97"/>
      <c r="CF217" s="6"/>
      <c r="CG217" s="12">
        <f t="shared" si="55"/>
        <v>78</v>
      </c>
      <c r="CH217" s="4"/>
    </row>
    <row r="218" spans="1:86" x14ac:dyDescent="0.25">
      <c r="A218" s="23"/>
      <c r="B218" s="25"/>
      <c r="C218" s="24"/>
      <c r="D218" s="24"/>
      <c r="E218" s="24"/>
      <c r="F218" s="24"/>
      <c r="G218" s="24"/>
      <c r="H218" s="25"/>
      <c r="I218" s="28"/>
      <c r="J218" s="23"/>
      <c r="K218" s="24"/>
      <c r="L218" s="24"/>
      <c r="M218" s="25"/>
      <c r="N218" s="24"/>
      <c r="O218" s="24"/>
      <c r="P218" s="24"/>
      <c r="Q218" s="24"/>
      <c r="R218" s="24"/>
      <c r="S218" s="24"/>
      <c r="T218" s="24"/>
      <c r="U218" s="25"/>
      <c r="V218" s="25"/>
      <c r="W218" s="23"/>
      <c r="X218" s="24"/>
      <c r="Y218" s="24"/>
      <c r="Z218" s="24"/>
      <c r="AA218" s="24"/>
      <c r="AB218" s="25"/>
      <c r="AC218" s="24"/>
      <c r="AD218" s="24"/>
      <c r="AE218" s="24"/>
      <c r="AF218" s="24"/>
      <c r="AG218" s="24"/>
      <c r="AH218" s="25"/>
      <c r="AI218" s="26"/>
      <c r="AJ218" s="24"/>
      <c r="AK218" s="24"/>
      <c r="AL218" s="24"/>
      <c r="AM218" s="24"/>
      <c r="AN218" s="24"/>
      <c r="AO218" s="25"/>
      <c r="AP218" s="26"/>
      <c r="AQ218" s="23"/>
      <c r="AR218" s="24">
        <f>SUM(AR212:AR217)</f>
        <v>239</v>
      </c>
      <c r="AS218" s="24"/>
      <c r="AT218" s="24">
        <f>SUM(AT212:AT217)</f>
        <v>332</v>
      </c>
      <c r="AU218" s="24"/>
      <c r="AV218" s="25">
        <f>SUM(AV212:AV217)</f>
        <v>312</v>
      </c>
      <c r="AW218" s="24"/>
      <c r="AX218" s="24"/>
      <c r="AY218" s="24"/>
      <c r="AZ218" s="24"/>
      <c r="BA218" s="24"/>
      <c r="BB218" s="24"/>
      <c r="BC218" s="53">
        <f>AR218+AT218+AV218+AX218+AZ218+BB218</f>
        <v>883</v>
      </c>
      <c r="BD218" s="24"/>
      <c r="BE218" s="24"/>
      <c r="BF218" s="24"/>
      <c r="BG218" s="25"/>
      <c r="BH218" s="28"/>
      <c r="BI218" s="24"/>
      <c r="BJ218" s="24"/>
      <c r="BK218" s="24"/>
      <c r="BL218" s="25"/>
      <c r="BM218" s="24"/>
      <c r="BN218" s="24"/>
      <c r="BO218" s="24"/>
      <c r="BP218" s="25"/>
      <c r="BQ218" s="24"/>
      <c r="BR218" s="24"/>
      <c r="BS218" s="24"/>
      <c r="BT218" s="25"/>
      <c r="BU218" s="89">
        <f>BJ218+BL218+BN218+BP218+BR218+BT218</f>
        <v>0</v>
      </c>
      <c r="BV218" s="23"/>
      <c r="BW218" s="24"/>
      <c r="BX218" s="24"/>
      <c r="BY218" s="25"/>
      <c r="BZ218" s="24"/>
      <c r="CA218" s="24"/>
      <c r="CB218" s="24"/>
      <c r="CC218" s="24"/>
      <c r="CD218" s="24"/>
      <c r="CE218" s="25"/>
      <c r="CF218" s="28">
        <f>BW218+BY218+CA218+CC218+CE218</f>
        <v>0</v>
      </c>
      <c r="CG218" s="41">
        <f>I218+V218+AI218+AP218+BC218+BH218+BU218+CF218</f>
        <v>883</v>
      </c>
      <c r="CH218" s="43">
        <v>14</v>
      </c>
    </row>
    <row r="219" spans="1:86" x14ac:dyDescent="0.25">
      <c r="A219" s="215" t="s">
        <v>172</v>
      </c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  <c r="AM219" s="208"/>
      <c r="AN219" s="208"/>
      <c r="AO219" s="208"/>
      <c r="AP219" s="208"/>
      <c r="AQ219" s="208"/>
      <c r="AR219" s="208"/>
      <c r="AS219" s="208"/>
      <c r="AT219" s="208"/>
      <c r="AU219" s="208"/>
      <c r="AV219" s="208"/>
      <c r="AW219" s="208"/>
      <c r="AX219" s="208"/>
      <c r="AY219" s="208"/>
      <c r="AZ219" s="208"/>
      <c r="BA219" s="208"/>
      <c r="BB219" s="208"/>
      <c r="BC219" s="208"/>
      <c r="BD219" s="208"/>
      <c r="BE219" s="208"/>
      <c r="BF219" s="208"/>
      <c r="BG219" s="208"/>
      <c r="BH219" s="208"/>
      <c r="BI219" s="208"/>
      <c r="BJ219" s="208"/>
      <c r="BK219" s="208"/>
      <c r="BL219" s="208"/>
      <c r="BM219" s="208"/>
      <c r="BN219" s="208"/>
      <c r="BO219" s="208"/>
      <c r="BP219" s="208"/>
      <c r="BQ219" s="208"/>
      <c r="BR219" s="208"/>
      <c r="BS219" s="208"/>
      <c r="BT219" s="208"/>
      <c r="BU219" s="208"/>
      <c r="BV219" s="208"/>
      <c r="BW219" s="208"/>
      <c r="BX219" s="208"/>
      <c r="BY219" s="208"/>
      <c r="BZ219" s="208"/>
      <c r="CA219" s="208"/>
      <c r="CB219" s="208"/>
      <c r="CC219" s="208"/>
      <c r="CD219" s="208"/>
      <c r="CE219" s="208"/>
      <c r="CF219" s="208"/>
      <c r="CG219" s="208"/>
      <c r="CH219" s="209"/>
    </row>
    <row r="220" spans="1:86" x14ac:dyDescent="0.25">
      <c r="A220">
        <v>1</v>
      </c>
      <c r="B220" s="4" t="s">
        <v>173</v>
      </c>
      <c r="C220" s="137"/>
      <c r="D220" s="139"/>
      <c r="E220" s="139"/>
      <c r="F220" s="139"/>
      <c r="G220" s="139"/>
      <c r="H220" s="140"/>
      <c r="I220" s="16"/>
      <c r="J220" s="3"/>
      <c r="M220" s="2"/>
      <c r="N220" s="103"/>
      <c r="O220" s="103"/>
      <c r="P220" s="103"/>
      <c r="Q220" s="95"/>
      <c r="R220" s="139"/>
      <c r="S220" s="139"/>
      <c r="T220" s="139"/>
      <c r="U220" s="140"/>
      <c r="V220" s="9"/>
      <c r="W220" s="123"/>
      <c r="X220" s="124"/>
      <c r="Y220" s="126"/>
      <c r="Z220" s="126"/>
      <c r="AA220" s="126"/>
      <c r="AB220" s="125"/>
      <c r="AC220" s="139"/>
      <c r="AD220" s="139"/>
      <c r="AE220" s="139"/>
      <c r="AF220" s="139"/>
      <c r="AG220" s="139"/>
      <c r="AH220" s="140"/>
      <c r="AI220" s="62"/>
      <c r="AJ220" s="139"/>
      <c r="AK220" s="139"/>
      <c r="AL220" s="139"/>
      <c r="AM220" s="139"/>
      <c r="AN220" s="139"/>
      <c r="AO220" s="140"/>
      <c r="AP220" s="9"/>
      <c r="AQ220" s="124"/>
      <c r="AR220" s="124"/>
      <c r="AS220" s="124"/>
      <c r="AT220" s="124"/>
      <c r="AU220" s="124"/>
      <c r="AV220" s="125"/>
      <c r="AW220" s="96"/>
      <c r="AX220" s="96"/>
      <c r="AY220" s="96"/>
      <c r="AZ220" s="96"/>
      <c r="BA220" s="96"/>
      <c r="BB220" s="97"/>
      <c r="BC220" s="35"/>
      <c r="BD220" s="96"/>
      <c r="BE220" s="96"/>
      <c r="BF220" s="96"/>
      <c r="BG220" s="95"/>
      <c r="BH220" s="35"/>
      <c r="BI220" s="124"/>
      <c r="BJ220" s="124"/>
      <c r="BK220" s="124"/>
      <c r="BL220" s="122"/>
      <c r="BM220" s="96"/>
      <c r="BN220" s="96"/>
      <c r="BO220" s="96"/>
      <c r="BP220" s="95"/>
      <c r="BQ220" s="138"/>
      <c r="BR220" s="146"/>
      <c r="BS220" s="138"/>
      <c r="BT220" s="147"/>
      <c r="BU220" s="32"/>
      <c r="BV220" s="120">
        <v>12</v>
      </c>
      <c r="BW220" s="121">
        <v>68</v>
      </c>
      <c r="BX220" s="121"/>
      <c r="BY220" s="122"/>
      <c r="BZ220" s="94"/>
      <c r="CA220" s="94"/>
      <c r="CB220" s="94"/>
      <c r="CC220" s="94"/>
      <c r="CD220" s="94"/>
      <c r="CE220" s="97"/>
      <c r="CF220" s="16">
        <f>BW220+BY220+CA220+CC220+CE220</f>
        <v>68</v>
      </c>
      <c r="CG220" s="12">
        <f t="shared" ref="CG220:CG225" si="56">I220+V220+AI220+AP220+BC220+BH220+BU220+CF220</f>
        <v>68</v>
      </c>
      <c r="CH220" s="4"/>
    </row>
    <row r="221" spans="1:86" x14ac:dyDescent="0.25">
      <c r="A221">
        <v>2</v>
      </c>
      <c r="B221" s="4" t="s">
        <v>175</v>
      </c>
      <c r="C221" s="137"/>
      <c r="D221" s="139"/>
      <c r="E221" s="139"/>
      <c r="F221" s="139"/>
      <c r="G221" s="139"/>
      <c r="H221" s="140"/>
      <c r="I221" s="35"/>
      <c r="J221" s="3"/>
      <c r="M221" s="4"/>
      <c r="N221" s="103"/>
      <c r="O221" s="103"/>
      <c r="P221" s="103"/>
      <c r="Q221" s="97"/>
      <c r="R221" s="139"/>
      <c r="S221" s="139"/>
      <c r="T221" s="139"/>
      <c r="U221" s="140"/>
      <c r="V221" s="16"/>
      <c r="W221" s="123"/>
      <c r="X221" s="124"/>
      <c r="Y221" s="126"/>
      <c r="Z221" s="126"/>
      <c r="AA221" s="126"/>
      <c r="AB221" s="125"/>
      <c r="AC221" s="139"/>
      <c r="AD221" s="139"/>
      <c r="AE221" s="139"/>
      <c r="AF221" s="139"/>
      <c r="AG221" s="139"/>
      <c r="AH221" s="140"/>
      <c r="AI221" s="62"/>
      <c r="AJ221" s="139"/>
      <c r="AK221" s="139"/>
      <c r="AL221" s="139"/>
      <c r="AM221" s="139"/>
      <c r="AN221" s="139"/>
      <c r="AO221" s="140"/>
      <c r="AP221" s="16"/>
      <c r="AQ221" s="124"/>
      <c r="AR221" s="124"/>
      <c r="AS221" s="124"/>
      <c r="AT221" s="124"/>
      <c r="AU221" s="124"/>
      <c r="AV221" s="125"/>
      <c r="AW221" s="96"/>
      <c r="AX221" s="96"/>
      <c r="AY221" s="96"/>
      <c r="AZ221" s="96"/>
      <c r="BA221" s="96"/>
      <c r="BB221" s="97"/>
      <c r="BC221" s="35"/>
      <c r="BD221" s="96"/>
      <c r="BE221" s="96"/>
      <c r="BF221" s="96"/>
      <c r="BG221" s="97"/>
      <c r="BH221" s="35"/>
      <c r="BI221" s="124"/>
      <c r="BJ221" s="124"/>
      <c r="BK221" s="124"/>
      <c r="BL221" s="125"/>
      <c r="BM221" s="96"/>
      <c r="BN221" s="96"/>
      <c r="BO221" s="96"/>
      <c r="BP221" s="97"/>
      <c r="BQ221" s="138"/>
      <c r="BR221" s="138"/>
      <c r="BS221" s="138"/>
      <c r="BT221" s="140"/>
      <c r="BU221" s="32"/>
      <c r="BV221" s="123">
        <v>6</v>
      </c>
      <c r="BW221" s="124">
        <v>84</v>
      </c>
      <c r="BX221" s="124"/>
      <c r="BY221" s="125"/>
      <c r="BZ221" s="96"/>
      <c r="CA221" s="96"/>
      <c r="CB221" s="96"/>
      <c r="CC221" s="96"/>
      <c r="CD221" s="96"/>
      <c r="CE221" s="97"/>
      <c r="CF221" s="16">
        <f>BW221+BY221+CA221+CC221+CE221</f>
        <v>84</v>
      </c>
      <c r="CG221" s="12">
        <f t="shared" si="56"/>
        <v>84</v>
      </c>
      <c r="CH221" s="4"/>
    </row>
    <row r="222" spans="1:86" x14ac:dyDescent="0.25">
      <c r="A222">
        <v>3</v>
      </c>
      <c r="B222" s="4" t="s">
        <v>176</v>
      </c>
      <c r="C222" s="137"/>
      <c r="D222" s="139"/>
      <c r="E222" s="139"/>
      <c r="F222" s="139"/>
      <c r="G222" s="139"/>
      <c r="H222" s="140"/>
      <c r="I222" s="35"/>
      <c r="J222" s="3"/>
      <c r="M222" s="4"/>
      <c r="N222" s="103"/>
      <c r="O222" s="103"/>
      <c r="P222" s="103"/>
      <c r="Q222" s="97"/>
      <c r="R222" s="139"/>
      <c r="S222" s="139"/>
      <c r="T222" s="139"/>
      <c r="U222" s="140"/>
      <c r="V222" s="16"/>
      <c r="W222" s="123"/>
      <c r="X222" s="126"/>
      <c r="Y222" s="126"/>
      <c r="Z222" s="126"/>
      <c r="AA222" s="126"/>
      <c r="AB222" s="125"/>
      <c r="AC222" s="139"/>
      <c r="AD222" s="139"/>
      <c r="AE222" s="139"/>
      <c r="AF222" s="139"/>
      <c r="AG222" s="139"/>
      <c r="AH222" s="140"/>
      <c r="AI222" s="62"/>
      <c r="AJ222" s="139"/>
      <c r="AK222" s="139"/>
      <c r="AL222" s="139"/>
      <c r="AM222" s="139"/>
      <c r="AN222" s="139"/>
      <c r="AO222" s="140"/>
      <c r="AP222" s="16"/>
      <c r="AQ222" s="124"/>
      <c r="AR222" s="124"/>
      <c r="AS222" s="124"/>
      <c r="AT222" s="124"/>
      <c r="AU222" s="124"/>
      <c r="AV222" s="125"/>
      <c r="AW222" s="96"/>
      <c r="AX222" s="96"/>
      <c r="AY222" s="96"/>
      <c r="AZ222" s="96"/>
      <c r="BA222" s="96"/>
      <c r="BB222" s="97"/>
      <c r="BC222" s="35"/>
      <c r="BD222" s="96"/>
      <c r="BE222" s="96"/>
      <c r="BF222" s="96"/>
      <c r="BG222" s="97"/>
      <c r="BH222" s="35"/>
      <c r="BI222" s="124"/>
      <c r="BJ222" s="124"/>
      <c r="BK222" s="124"/>
      <c r="BL222" s="125"/>
      <c r="BM222" s="96"/>
      <c r="BN222" s="96"/>
      <c r="BO222" s="96"/>
      <c r="BP222" s="97"/>
      <c r="BQ222" s="138"/>
      <c r="BR222" s="138"/>
      <c r="BS222" s="138"/>
      <c r="BT222" s="140"/>
      <c r="BU222" s="32"/>
      <c r="BV222" s="123">
        <v>14</v>
      </c>
      <c r="BW222" s="124">
        <v>64</v>
      </c>
      <c r="BX222" s="124"/>
      <c r="BY222" s="125"/>
      <c r="BZ222" s="96"/>
      <c r="CA222" s="96"/>
      <c r="CB222" s="96"/>
      <c r="CC222" s="96"/>
      <c r="CD222" s="96"/>
      <c r="CE222" s="97"/>
      <c r="CF222" s="16">
        <f t="shared" ref="CF222:CF225" si="57">BW222+BY222+CA222+CC222+CE222</f>
        <v>64</v>
      </c>
      <c r="CG222" s="12">
        <f t="shared" si="56"/>
        <v>64</v>
      </c>
      <c r="CH222" s="4"/>
    </row>
    <row r="223" spans="1:86" x14ac:dyDescent="0.25">
      <c r="A223">
        <v>4</v>
      </c>
      <c r="B223" s="4" t="s">
        <v>180</v>
      </c>
      <c r="C223" s="137"/>
      <c r="D223" s="139"/>
      <c r="E223" s="139"/>
      <c r="F223" s="139"/>
      <c r="G223" s="139"/>
      <c r="H223" s="140"/>
      <c r="I223" s="35"/>
      <c r="J223" s="3"/>
      <c r="M223" s="4"/>
      <c r="N223" s="103"/>
      <c r="O223" s="103"/>
      <c r="P223" s="103"/>
      <c r="Q223" s="97"/>
      <c r="R223" s="139"/>
      <c r="S223" s="139"/>
      <c r="T223" s="139"/>
      <c r="U223" s="140"/>
      <c r="V223" s="16"/>
      <c r="W223" s="123"/>
      <c r="X223" s="124"/>
      <c r="Y223" s="126"/>
      <c r="Z223" s="126"/>
      <c r="AA223" s="126"/>
      <c r="AB223" s="125"/>
      <c r="AC223" s="139"/>
      <c r="AD223" s="139"/>
      <c r="AE223" s="139"/>
      <c r="AF223" s="139"/>
      <c r="AG223" s="139"/>
      <c r="AH223" s="140"/>
      <c r="AI223" s="62"/>
      <c r="AJ223" s="139"/>
      <c r="AK223" s="139"/>
      <c r="AL223" s="139"/>
      <c r="AM223" s="139"/>
      <c r="AN223" s="139"/>
      <c r="AO223" s="140"/>
      <c r="AP223" s="16"/>
      <c r="AQ223" s="124"/>
      <c r="AR223" s="124"/>
      <c r="AS223" s="124"/>
      <c r="AT223" s="124"/>
      <c r="AU223" s="124"/>
      <c r="AV223" s="125"/>
      <c r="AW223" s="96"/>
      <c r="AX223" s="96"/>
      <c r="AY223" s="96"/>
      <c r="AZ223" s="96"/>
      <c r="BA223" s="96"/>
      <c r="BB223" s="97"/>
      <c r="BC223" s="35"/>
      <c r="BD223" s="96"/>
      <c r="BE223" s="96"/>
      <c r="BF223" s="96"/>
      <c r="BG223" s="97"/>
      <c r="BH223" s="35"/>
      <c r="BI223" s="124"/>
      <c r="BJ223" s="124"/>
      <c r="BK223" s="124"/>
      <c r="BL223" s="125"/>
      <c r="BM223" s="96"/>
      <c r="BN223" s="96"/>
      <c r="BO223" s="96"/>
      <c r="BP223" s="97"/>
      <c r="BQ223" s="138"/>
      <c r="BR223" s="138"/>
      <c r="BS223" s="138"/>
      <c r="BT223" s="140"/>
      <c r="BU223" s="16"/>
      <c r="BV223" s="126"/>
      <c r="BW223" s="124"/>
      <c r="BX223" s="124"/>
      <c r="BY223" s="125"/>
      <c r="BZ223" s="96">
        <v>23</v>
      </c>
      <c r="CA223" s="96">
        <v>46</v>
      </c>
      <c r="CB223" s="96"/>
      <c r="CC223" s="96"/>
      <c r="CD223" s="96"/>
      <c r="CE223" s="97"/>
      <c r="CF223" s="16">
        <f t="shared" si="57"/>
        <v>46</v>
      </c>
      <c r="CG223" s="12">
        <f t="shared" si="56"/>
        <v>46</v>
      </c>
      <c r="CH223" s="4"/>
    </row>
    <row r="224" spans="1:86" x14ac:dyDescent="0.25">
      <c r="A224">
        <v>5</v>
      </c>
      <c r="B224" s="4" t="s">
        <v>181</v>
      </c>
      <c r="C224" s="138"/>
      <c r="D224" s="139"/>
      <c r="E224" s="139"/>
      <c r="F224" s="139"/>
      <c r="G224" s="139"/>
      <c r="H224" s="140"/>
      <c r="I224" s="35"/>
      <c r="J224" s="3"/>
      <c r="M224" s="4"/>
      <c r="N224" s="103"/>
      <c r="O224" s="103"/>
      <c r="P224" s="103"/>
      <c r="Q224" s="97"/>
      <c r="R224" s="139"/>
      <c r="S224" s="139"/>
      <c r="T224" s="139"/>
      <c r="U224" s="140"/>
      <c r="V224" s="16"/>
      <c r="W224" s="123"/>
      <c r="X224" s="124"/>
      <c r="Y224" s="126"/>
      <c r="Z224" s="126"/>
      <c r="AA224" s="126"/>
      <c r="AB224" s="125"/>
      <c r="AC224" s="139"/>
      <c r="AD224" s="139"/>
      <c r="AE224" s="139"/>
      <c r="AF224" s="139"/>
      <c r="AG224" s="139"/>
      <c r="AH224" s="140"/>
      <c r="AI224" s="62"/>
      <c r="AJ224" s="139"/>
      <c r="AK224" s="139"/>
      <c r="AL224" s="139"/>
      <c r="AM224" s="139"/>
      <c r="AN224" s="139"/>
      <c r="AO224" s="140"/>
      <c r="AP224" s="16"/>
      <c r="AQ224" s="124"/>
      <c r="AR224" s="124"/>
      <c r="AS224" s="124"/>
      <c r="AT224" s="124"/>
      <c r="AU224" s="124"/>
      <c r="AV224" s="125"/>
      <c r="AW224" s="96"/>
      <c r="AX224" s="96"/>
      <c r="AY224" s="96"/>
      <c r="AZ224" s="96"/>
      <c r="BA224" s="96"/>
      <c r="BB224" s="97"/>
      <c r="BC224" s="35"/>
      <c r="BD224" s="96"/>
      <c r="BE224" s="96"/>
      <c r="BF224" s="96"/>
      <c r="BG224" s="97"/>
      <c r="BH224" s="35"/>
      <c r="BI224" s="124"/>
      <c r="BJ224" s="124"/>
      <c r="BK224" s="124"/>
      <c r="BL224" s="125"/>
      <c r="BM224" s="96"/>
      <c r="BN224" s="96"/>
      <c r="BO224" s="96"/>
      <c r="BP224" s="97"/>
      <c r="BQ224" s="138"/>
      <c r="BR224" s="138"/>
      <c r="BS224" s="138"/>
      <c r="BT224" s="140"/>
      <c r="BU224" s="16"/>
      <c r="BV224" s="126"/>
      <c r="BW224" s="124"/>
      <c r="BX224" s="124"/>
      <c r="BY224" s="125"/>
      <c r="BZ224" s="96">
        <v>26</v>
      </c>
      <c r="CA224" s="96">
        <v>40</v>
      </c>
      <c r="CB224" s="96"/>
      <c r="CC224" s="96"/>
      <c r="CD224" s="96"/>
      <c r="CE224" s="97"/>
      <c r="CF224" s="16">
        <f t="shared" si="57"/>
        <v>40</v>
      </c>
      <c r="CG224" s="12">
        <f t="shared" si="56"/>
        <v>40</v>
      </c>
      <c r="CH224" s="17"/>
    </row>
    <row r="225" spans="1:86" x14ac:dyDescent="0.25">
      <c r="A225">
        <v>6</v>
      </c>
      <c r="B225" s="4" t="s">
        <v>183</v>
      </c>
      <c r="C225" s="138"/>
      <c r="D225" s="139"/>
      <c r="E225" s="139"/>
      <c r="F225" s="139"/>
      <c r="G225" s="139"/>
      <c r="H225" s="140"/>
      <c r="I225" s="35"/>
      <c r="J225" s="3"/>
      <c r="M225" s="4"/>
      <c r="N225" s="103"/>
      <c r="O225" s="103"/>
      <c r="P225" s="103"/>
      <c r="Q225" s="99"/>
      <c r="R225" s="139"/>
      <c r="S225" s="139"/>
      <c r="T225" s="139"/>
      <c r="U225" s="140"/>
      <c r="V225" s="65"/>
      <c r="W225" s="123"/>
      <c r="X225" s="124"/>
      <c r="Y225" s="126"/>
      <c r="Z225" s="126"/>
      <c r="AA225" s="126"/>
      <c r="AB225" s="125"/>
      <c r="AC225" s="139"/>
      <c r="AD225" s="139"/>
      <c r="AE225" s="139"/>
      <c r="AF225" s="139"/>
      <c r="AG225" s="139"/>
      <c r="AH225" s="140"/>
      <c r="AI225" s="62"/>
      <c r="AJ225" s="139"/>
      <c r="AK225" s="139"/>
      <c r="AL225" s="139"/>
      <c r="AM225" s="139"/>
      <c r="AN225" s="139"/>
      <c r="AO225" s="140"/>
      <c r="AP225" s="16"/>
      <c r="AQ225" s="124"/>
      <c r="AR225" s="124"/>
      <c r="AS225" s="124"/>
      <c r="AT225" s="124"/>
      <c r="AU225" s="124"/>
      <c r="AV225" s="125"/>
      <c r="AW225" s="96"/>
      <c r="AX225" s="96"/>
      <c r="AY225" s="96"/>
      <c r="AZ225" s="96"/>
      <c r="BA225" s="96"/>
      <c r="BB225" s="97"/>
      <c r="BC225" s="35"/>
      <c r="BD225" s="96"/>
      <c r="BE225" s="96"/>
      <c r="BF225" s="96"/>
      <c r="BG225" s="97"/>
      <c r="BH225" s="35"/>
      <c r="BI225" s="124"/>
      <c r="BJ225" s="124"/>
      <c r="BK225" s="124"/>
      <c r="BL225" s="127"/>
      <c r="BM225" s="96"/>
      <c r="BN225" s="96"/>
      <c r="BO225" s="96"/>
      <c r="BP225" s="99"/>
      <c r="BQ225" s="138"/>
      <c r="BR225" s="151"/>
      <c r="BS225" s="138"/>
      <c r="BT225" s="140"/>
      <c r="BU225" s="16"/>
      <c r="BV225" s="126"/>
      <c r="BW225" s="124"/>
      <c r="BX225" s="124"/>
      <c r="BY225" s="125"/>
      <c r="BZ225" s="96">
        <v>7</v>
      </c>
      <c r="CA225" s="96">
        <v>81</v>
      </c>
      <c r="CB225" s="96"/>
      <c r="CC225" s="96"/>
      <c r="CD225" s="96"/>
      <c r="CE225" s="97"/>
      <c r="CF225" s="16">
        <f t="shared" si="57"/>
        <v>81</v>
      </c>
      <c r="CG225" s="12">
        <f t="shared" si="56"/>
        <v>81</v>
      </c>
      <c r="CH225" s="36"/>
    </row>
    <row r="226" spans="1:86" x14ac:dyDescent="0.25">
      <c r="A226" s="23"/>
      <c r="B226" s="25"/>
      <c r="C226" s="24"/>
      <c r="D226" s="24"/>
      <c r="E226" s="24"/>
      <c r="F226" s="24"/>
      <c r="G226" s="24"/>
      <c r="H226" s="25"/>
      <c r="I226" s="28"/>
      <c r="J226" s="23"/>
      <c r="K226" s="24"/>
      <c r="L226" s="24"/>
      <c r="M226" s="25"/>
      <c r="N226" s="24"/>
      <c r="O226" s="24"/>
      <c r="P226" s="24"/>
      <c r="Q226" s="24"/>
      <c r="R226" s="24"/>
      <c r="S226" s="24"/>
      <c r="T226" s="24"/>
      <c r="U226" s="25"/>
      <c r="V226" s="25"/>
      <c r="W226" s="23"/>
      <c r="X226" s="24"/>
      <c r="Y226" s="24"/>
      <c r="Z226" s="24"/>
      <c r="AA226" s="24"/>
      <c r="AB226" s="25"/>
      <c r="AC226" s="24"/>
      <c r="AD226" s="24"/>
      <c r="AE226" s="24"/>
      <c r="AF226" s="24"/>
      <c r="AG226" s="24"/>
      <c r="AH226" s="25"/>
      <c r="AI226" s="26">
        <f>SUM(AI220:AI223)</f>
        <v>0</v>
      </c>
      <c r="AJ226" s="24"/>
      <c r="AK226" s="24"/>
      <c r="AL226" s="24"/>
      <c r="AM226" s="24"/>
      <c r="AN226" s="24"/>
      <c r="AO226" s="25"/>
      <c r="AP226" s="26"/>
      <c r="AQ226" s="23"/>
      <c r="AR226" s="24"/>
      <c r="AS226" s="24"/>
      <c r="AT226" s="24"/>
      <c r="AU226" s="24"/>
      <c r="AV226" s="25"/>
      <c r="AW226" s="24"/>
      <c r="AX226" s="24"/>
      <c r="AY226" s="24"/>
      <c r="AZ226" s="24"/>
      <c r="BA226" s="24"/>
      <c r="BB226" s="25"/>
      <c r="BC226" s="28"/>
      <c r="BD226" s="24"/>
      <c r="BE226" s="24"/>
      <c r="BF226" s="24"/>
      <c r="BG226" s="25"/>
      <c r="BH226" s="28"/>
      <c r="BI226" s="24"/>
      <c r="BJ226" s="24"/>
      <c r="BK226" s="24"/>
      <c r="BL226" s="25"/>
      <c r="BM226" s="24"/>
      <c r="BN226" s="24"/>
      <c r="BO226" s="24"/>
      <c r="BP226" s="25"/>
      <c r="BQ226" s="24"/>
      <c r="BR226" s="24"/>
      <c r="BS226" s="24"/>
      <c r="BT226" s="25"/>
      <c r="BU226" s="45">
        <f>BJ226+BL226+BN226+BP226+BR226+BT226</f>
        <v>0</v>
      </c>
      <c r="BV226" s="24"/>
      <c r="BW226" s="24">
        <f>SUM(BW220:BW225)</f>
        <v>216</v>
      </c>
      <c r="BX226" s="24"/>
      <c r="BY226" s="25"/>
      <c r="BZ226" s="24"/>
      <c r="CA226" s="24">
        <f>SUM(CA220:CA225)</f>
        <v>167</v>
      </c>
      <c r="CB226" s="24"/>
      <c r="CC226" s="24"/>
      <c r="CD226" s="24"/>
      <c r="CE226" s="25"/>
      <c r="CF226" s="28">
        <f>BW226+BY226+CA226+CC226+CE226</f>
        <v>383</v>
      </c>
      <c r="CG226" s="41">
        <f>I226+V226+AI226+AP226+BC226+BH226+BU226+CF226</f>
        <v>383</v>
      </c>
      <c r="CH226" s="91">
        <v>15</v>
      </c>
    </row>
    <row r="227" spans="1:86" x14ac:dyDescent="0.25">
      <c r="A227" s="215" t="s">
        <v>113</v>
      </c>
      <c r="B227" s="208"/>
      <c r="C227" s="208"/>
      <c r="D227" s="208"/>
      <c r="E227" s="208"/>
      <c r="F227" s="208"/>
      <c r="G227" s="208"/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8"/>
      <c r="AJ227" s="208"/>
      <c r="AK227" s="208"/>
      <c r="AL227" s="208"/>
      <c r="AM227" s="208"/>
      <c r="AN227" s="208"/>
      <c r="AO227" s="208"/>
      <c r="AP227" s="208"/>
      <c r="AQ227" s="208"/>
      <c r="AR227" s="208"/>
      <c r="AS227" s="208"/>
      <c r="AT227" s="208"/>
      <c r="AU227" s="208"/>
      <c r="AV227" s="208"/>
      <c r="AW227" s="208"/>
      <c r="AX227" s="208"/>
      <c r="AY227" s="208"/>
      <c r="AZ227" s="208"/>
      <c r="BA227" s="208"/>
      <c r="BB227" s="208"/>
      <c r="BC227" s="208"/>
      <c r="BD227" s="208"/>
      <c r="BE227" s="208"/>
      <c r="BF227" s="208"/>
      <c r="BG227" s="208"/>
      <c r="BH227" s="208"/>
      <c r="BI227" s="208"/>
      <c r="BJ227" s="208"/>
      <c r="BK227" s="208"/>
      <c r="BL227" s="208"/>
      <c r="BM227" s="208"/>
      <c r="BN227" s="208"/>
      <c r="BO227" s="208"/>
      <c r="BP227" s="208"/>
      <c r="BQ227" s="208"/>
      <c r="BR227" s="208"/>
      <c r="BS227" s="208"/>
      <c r="BT227" s="208"/>
      <c r="BU227" s="208"/>
      <c r="BV227" s="208"/>
      <c r="BW227" s="208"/>
      <c r="BX227" s="208"/>
      <c r="BY227" s="208"/>
      <c r="BZ227" s="208"/>
      <c r="CA227" s="208"/>
      <c r="CB227" s="208"/>
      <c r="CC227" s="208"/>
      <c r="CD227" s="208"/>
      <c r="CE227" s="208"/>
      <c r="CF227" s="208"/>
      <c r="CG227" s="208"/>
      <c r="CH227" s="209"/>
    </row>
    <row r="228" spans="1:86" x14ac:dyDescent="0.25">
      <c r="A228">
        <v>1</v>
      </c>
      <c r="B228" s="4" t="s">
        <v>114</v>
      </c>
      <c r="C228" s="137"/>
      <c r="D228" s="139"/>
      <c r="E228" s="139"/>
      <c r="F228" s="139"/>
      <c r="G228" s="139"/>
      <c r="H228" s="140"/>
      <c r="I228" s="16"/>
      <c r="J228" s="3"/>
      <c r="M228" s="2"/>
      <c r="N228" s="103"/>
      <c r="O228" s="103"/>
      <c r="P228" s="103"/>
      <c r="Q228" s="95"/>
      <c r="R228" s="139"/>
      <c r="S228" s="139"/>
      <c r="T228" s="139"/>
      <c r="U228" s="140"/>
      <c r="V228" s="9"/>
      <c r="W228" s="123">
        <v>33</v>
      </c>
      <c r="X228" s="124">
        <v>26</v>
      </c>
      <c r="Y228" s="126">
        <v>13</v>
      </c>
      <c r="Z228" s="126">
        <v>64</v>
      </c>
      <c r="AA228" s="126"/>
      <c r="AB228" s="125"/>
      <c r="AC228" s="139"/>
      <c r="AD228" s="139"/>
      <c r="AE228" s="139"/>
      <c r="AF228" s="139"/>
      <c r="AG228" s="139"/>
      <c r="AH228" s="140"/>
      <c r="AI228" s="62">
        <f>X228+Z228+AB228</f>
        <v>90</v>
      </c>
      <c r="AJ228" s="139"/>
      <c r="AK228" s="139"/>
      <c r="AL228" s="139"/>
      <c r="AM228" s="139"/>
      <c r="AN228" s="139"/>
      <c r="AO228" s="140"/>
      <c r="AP228" s="9"/>
      <c r="AQ228" s="124"/>
      <c r="AR228" s="124"/>
      <c r="AS228" s="124"/>
      <c r="AT228" s="124"/>
      <c r="AU228" s="124"/>
      <c r="AV228" s="125"/>
      <c r="AW228" s="96"/>
      <c r="AX228" s="96"/>
      <c r="AY228" s="96"/>
      <c r="AZ228" s="96"/>
      <c r="BA228" s="96"/>
      <c r="BB228" s="97"/>
      <c r="BC228" s="35"/>
      <c r="BD228" s="96"/>
      <c r="BE228" s="96"/>
      <c r="BF228" s="96"/>
      <c r="BG228" s="95"/>
      <c r="BH228" s="35"/>
      <c r="BI228" s="124"/>
      <c r="BJ228" s="124"/>
      <c r="BK228" s="124"/>
      <c r="BL228" s="122"/>
      <c r="BM228" s="96"/>
      <c r="BN228" s="96"/>
      <c r="BO228" s="96"/>
      <c r="BP228" s="95"/>
      <c r="BQ228" s="138"/>
      <c r="BR228" s="146"/>
      <c r="BS228" s="138"/>
      <c r="BT228" s="147"/>
      <c r="BU228" s="32"/>
      <c r="BV228" s="120"/>
      <c r="BW228" s="121"/>
      <c r="BX228" s="121"/>
      <c r="BY228" s="122"/>
      <c r="BZ228" s="94"/>
      <c r="CA228" s="94"/>
      <c r="CB228" s="94"/>
      <c r="CC228" s="94"/>
      <c r="CD228" s="94"/>
      <c r="CE228" s="97"/>
      <c r="CF228" s="35"/>
      <c r="CG228" s="12">
        <f t="shared" ref="CG228:CG231" si="58">I228+V228+AI228+AP228+BC228+BH228+BU228+CF228</f>
        <v>90</v>
      </c>
      <c r="CH228" s="4"/>
    </row>
    <row r="229" spans="1:86" x14ac:dyDescent="0.25">
      <c r="A229">
        <v>2</v>
      </c>
      <c r="B229" s="4" t="s">
        <v>117</v>
      </c>
      <c r="C229" s="137"/>
      <c r="D229" s="139"/>
      <c r="E229" s="139"/>
      <c r="F229" s="139"/>
      <c r="G229" s="139"/>
      <c r="H229" s="140"/>
      <c r="I229" s="35"/>
      <c r="J229" s="3"/>
      <c r="M229" s="4"/>
      <c r="N229" s="103"/>
      <c r="O229" s="103"/>
      <c r="P229" s="103"/>
      <c r="Q229" s="97"/>
      <c r="R229" s="139"/>
      <c r="S229" s="139"/>
      <c r="T229" s="139"/>
      <c r="U229" s="140"/>
      <c r="V229" s="16"/>
      <c r="W229" s="123"/>
      <c r="X229" s="124"/>
      <c r="Y229" s="126">
        <v>13</v>
      </c>
      <c r="Z229" s="126">
        <v>64</v>
      </c>
      <c r="AA229" s="126"/>
      <c r="AB229" s="125"/>
      <c r="AC229" s="139"/>
      <c r="AD229" s="139"/>
      <c r="AE229" s="139"/>
      <c r="AF229" s="139"/>
      <c r="AG229" s="139"/>
      <c r="AH229" s="140"/>
      <c r="AI229" s="62">
        <f>X229+Z229+AB229</f>
        <v>64</v>
      </c>
      <c r="AJ229" s="139"/>
      <c r="AK229" s="139"/>
      <c r="AL229" s="139"/>
      <c r="AM229" s="139"/>
      <c r="AN229" s="139"/>
      <c r="AO229" s="140"/>
      <c r="AP229" s="16"/>
      <c r="AQ229" s="124"/>
      <c r="AR229" s="124"/>
      <c r="AS229" s="124"/>
      <c r="AT229" s="124"/>
      <c r="AU229" s="124"/>
      <c r="AV229" s="125"/>
      <c r="AW229" s="96"/>
      <c r="AX229" s="96"/>
      <c r="AY229" s="96"/>
      <c r="AZ229" s="96"/>
      <c r="BA229" s="96"/>
      <c r="BB229" s="97"/>
      <c r="BC229" s="35"/>
      <c r="BD229" s="96"/>
      <c r="BE229" s="96"/>
      <c r="BF229" s="96"/>
      <c r="BG229" s="97"/>
      <c r="BH229" s="35"/>
      <c r="BI229" s="124"/>
      <c r="BJ229" s="124"/>
      <c r="BK229" s="124"/>
      <c r="BL229" s="125"/>
      <c r="BM229" s="96"/>
      <c r="BN229" s="96"/>
      <c r="BO229" s="96"/>
      <c r="BP229" s="97"/>
      <c r="BQ229" s="138"/>
      <c r="BR229" s="138"/>
      <c r="BS229" s="138"/>
      <c r="BT229" s="140"/>
      <c r="BU229" s="32"/>
      <c r="BV229" s="123"/>
      <c r="BW229" s="124"/>
      <c r="BX229" s="124"/>
      <c r="BY229" s="125"/>
      <c r="BZ229" s="96"/>
      <c r="CA229" s="96"/>
      <c r="CB229" s="96"/>
      <c r="CC229" s="96"/>
      <c r="CD229" s="96"/>
      <c r="CE229" s="97"/>
      <c r="CF229" s="35"/>
      <c r="CG229" s="12">
        <f t="shared" si="58"/>
        <v>64</v>
      </c>
      <c r="CH229" s="4"/>
    </row>
    <row r="230" spans="1:86" x14ac:dyDescent="0.25">
      <c r="A230">
        <v>3</v>
      </c>
      <c r="B230" s="4" t="s">
        <v>116</v>
      </c>
      <c r="C230" s="137"/>
      <c r="D230" s="139"/>
      <c r="E230" s="139"/>
      <c r="F230" s="139"/>
      <c r="G230" s="139"/>
      <c r="H230" s="140"/>
      <c r="I230" s="35"/>
      <c r="J230" s="3"/>
      <c r="M230" s="4"/>
      <c r="N230" s="103"/>
      <c r="O230" s="103"/>
      <c r="P230" s="103"/>
      <c r="Q230" s="97"/>
      <c r="R230" s="139"/>
      <c r="S230" s="139"/>
      <c r="T230" s="139"/>
      <c r="U230" s="140"/>
      <c r="V230" s="16"/>
      <c r="W230" s="123">
        <v>17</v>
      </c>
      <c r="X230" s="126">
        <v>58</v>
      </c>
      <c r="Y230" s="126"/>
      <c r="Z230" s="126"/>
      <c r="AA230" s="126"/>
      <c r="AB230" s="125"/>
      <c r="AC230" s="139"/>
      <c r="AD230" s="139"/>
      <c r="AE230" s="139"/>
      <c r="AF230" s="139"/>
      <c r="AG230" s="139"/>
      <c r="AH230" s="140"/>
      <c r="AI230" s="62">
        <f>X230+Z230+AB230</f>
        <v>58</v>
      </c>
      <c r="AJ230" s="139"/>
      <c r="AK230" s="139"/>
      <c r="AL230" s="139"/>
      <c r="AM230" s="139"/>
      <c r="AN230" s="139"/>
      <c r="AO230" s="140"/>
      <c r="AP230" s="16"/>
      <c r="AQ230" s="124"/>
      <c r="AR230" s="124"/>
      <c r="AS230" s="124"/>
      <c r="AT230" s="124"/>
      <c r="AU230" s="124"/>
      <c r="AV230" s="125"/>
      <c r="AW230" s="96"/>
      <c r="AX230" s="96"/>
      <c r="AY230" s="96"/>
      <c r="AZ230" s="96"/>
      <c r="BA230" s="96"/>
      <c r="BB230" s="97"/>
      <c r="BC230" s="35"/>
      <c r="BD230" s="96"/>
      <c r="BE230" s="96"/>
      <c r="BF230" s="96"/>
      <c r="BG230" s="97"/>
      <c r="BH230" s="35"/>
      <c r="BI230" s="124"/>
      <c r="BJ230" s="124"/>
      <c r="BK230" s="124"/>
      <c r="BL230" s="125"/>
      <c r="BM230" s="96"/>
      <c r="BN230" s="96"/>
      <c r="BO230" s="96"/>
      <c r="BP230" s="97"/>
      <c r="BQ230" s="138"/>
      <c r="BR230" s="138"/>
      <c r="BS230" s="138"/>
      <c r="BT230" s="140"/>
      <c r="BU230" s="32"/>
      <c r="BV230" s="123"/>
      <c r="BW230" s="124"/>
      <c r="BX230" s="124"/>
      <c r="BY230" s="125"/>
      <c r="BZ230" s="96"/>
      <c r="CA230" s="96"/>
      <c r="CB230" s="96"/>
      <c r="CC230" s="96"/>
      <c r="CD230" s="96"/>
      <c r="CE230" s="97"/>
      <c r="CF230" s="35"/>
      <c r="CG230" s="12">
        <f t="shared" si="58"/>
        <v>58</v>
      </c>
      <c r="CH230" s="4"/>
    </row>
    <row r="231" spans="1:86" x14ac:dyDescent="0.25">
      <c r="A231">
        <v>4</v>
      </c>
      <c r="B231" s="4" t="s">
        <v>115</v>
      </c>
      <c r="C231" s="137"/>
      <c r="D231" s="139"/>
      <c r="E231" s="139"/>
      <c r="F231" s="139"/>
      <c r="G231" s="139"/>
      <c r="H231" s="140"/>
      <c r="I231" s="35"/>
      <c r="J231" s="3"/>
      <c r="M231" s="4"/>
      <c r="N231" s="103"/>
      <c r="O231" s="103"/>
      <c r="P231" s="103"/>
      <c r="Q231" s="97"/>
      <c r="R231" s="139"/>
      <c r="S231" s="139"/>
      <c r="T231" s="139"/>
      <c r="U231" s="140"/>
      <c r="V231" s="34"/>
      <c r="W231" s="123">
        <v>34</v>
      </c>
      <c r="X231" s="124">
        <v>25</v>
      </c>
      <c r="Y231" s="126"/>
      <c r="Z231" s="126"/>
      <c r="AA231" s="126"/>
      <c r="AB231" s="125"/>
      <c r="AC231" s="139"/>
      <c r="AD231" s="139"/>
      <c r="AE231" s="139"/>
      <c r="AF231" s="139"/>
      <c r="AG231" s="139"/>
      <c r="AH231" s="140"/>
      <c r="AI231" s="62">
        <f>X231+Z231+AB231</f>
        <v>25</v>
      </c>
      <c r="AJ231" s="139"/>
      <c r="AK231" s="139"/>
      <c r="AL231" s="139"/>
      <c r="AM231" s="139"/>
      <c r="AN231" s="139"/>
      <c r="AO231" s="140"/>
      <c r="AP231" s="16"/>
      <c r="AQ231" s="124"/>
      <c r="AR231" s="124"/>
      <c r="AS231" s="124"/>
      <c r="AT231" s="124"/>
      <c r="AU231" s="124"/>
      <c r="AV231" s="125"/>
      <c r="AW231" s="96"/>
      <c r="AX231" s="96"/>
      <c r="AY231" s="96"/>
      <c r="AZ231" s="96"/>
      <c r="BA231" s="96"/>
      <c r="BB231" s="97"/>
      <c r="BC231" s="35"/>
      <c r="BD231" s="96"/>
      <c r="BE231" s="96"/>
      <c r="BF231" s="96"/>
      <c r="BG231" s="97"/>
      <c r="BH231" s="35"/>
      <c r="BI231" s="124"/>
      <c r="BJ231" s="124"/>
      <c r="BK231" s="124"/>
      <c r="BL231" s="127"/>
      <c r="BM231" s="96"/>
      <c r="BN231" s="96"/>
      <c r="BO231" s="96"/>
      <c r="BP231" s="99"/>
      <c r="BQ231" s="138"/>
      <c r="BR231" s="151"/>
      <c r="BS231" s="138"/>
      <c r="BT231" s="140"/>
      <c r="BU231" s="32"/>
      <c r="BV231" s="123"/>
      <c r="BW231" s="124"/>
      <c r="BX231" s="124"/>
      <c r="BY231" s="125"/>
      <c r="BZ231" s="96"/>
      <c r="CA231" s="96"/>
      <c r="CB231" s="96"/>
      <c r="CC231" s="96"/>
      <c r="CD231" s="96"/>
      <c r="CE231" s="97"/>
      <c r="CF231" s="35"/>
      <c r="CG231" s="12">
        <f t="shared" si="58"/>
        <v>25</v>
      </c>
      <c r="CH231" s="20"/>
    </row>
    <row r="232" spans="1:86" x14ac:dyDescent="0.25">
      <c r="A232" s="23"/>
      <c r="B232" s="25"/>
      <c r="C232" s="24"/>
      <c r="D232" s="24"/>
      <c r="E232" s="24"/>
      <c r="F232" s="24"/>
      <c r="G232" s="24"/>
      <c r="H232" s="25"/>
      <c r="I232" s="28"/>
      <c r="J232" s="23"/>
      <c r="K232" s="24"/>
      <c r="L232" s="24"/>
      <c r="M232" s="25"/>
      <c r="N232" s="24"/>
      <c r="O232" s="24"/>
      <c r="P232" s="24"/>
      <c r="Q232" s="25"/>
      <c r="R232" s="24"/>
      <c r="S232" s="24"/>
      <c r="T232" s="24"/>
      <c r="U232" s="25"/>
      <c r="V232" s="25"/>
      <c r="W232" s="23"/>
      <c r="X232" s="24">
        <f>SUM(X228:X231)</f>
        <v>109</v>
      </c>
      <c r="Y232" s="24"/>
      <c r="Z232" s="24">
        <f>SUM(Z228:Z231)</f>
        <v>128</v>
      </c>
      <c r="AA232" s="24"/>
      <c r="AB232" s="25"/>
      <c r="AC232" s="24"/>
      <c r="AD232" s="24"/>
      <c r="AE232" s="24"/>
      <c r="AF232" s="24"/>
      <c r="AG232" s="24"/>
      <c r="AH232" s="25"/>
      <c r="AI232" s="26">
        <f>SUM(AI228:AI231)</f>
        <v>237</v>
      </c>
      <c r="AJ232" s="24"/>
      <c r="AK232" s="24"/>
      <c r="AL232" s="24"/>
      <c r="AM232" s="24"/>
      <c r="AN232" s="24"/>
      <c r="AO232" s="25"/>
      <c r="AP232" s="26"/>
      <c r="AQ232" s="23"/>
      <c r="AR232" s="24"/>
      <c r="AS232" s="24"/>
      <c r="AT232" s="24"/>
      <c r="AU232" s="24"/>
      <c r="AV232" s="25"/>
      <c r="AW232" s="24"/>
      <c r="AX232" s="24"/>
      <c r="AY232" s="24"/>
      <c r="AZ232" s="24"/>
      <c r="BA232" s="24"/>
      <c r="BB232" s="25"/>
      <c r="BC232" s="28"/>
      <c r="BD232" s="24"/>
      <c r="BE232" s="24"/>
      <c r="BF232" s="24"/>
      <c r="BG232" s="25"/>
      <c r="BH232" s="28"/>
      <c r="BI232" s="24"/>
      <c r="BJ232" s="24"/>
      <c r="BK232" s="24"/>
      <c r="BL232" s="25"/>
      <c r="BM232" s="24"/>
      <c r="BN232" s="24"/>
      <c r="BO232" s="24"/>
      <c r="BP232" s="25"/>
      <c r="BQ232" s="24"/>
      <c r="BR232" s="24"/>
      <c r="BS232" s="24"/>
      <c r="BT232" s="25"/>
      <c r="BU232" s="89">
        <f>BJ232+BL232+BN232+BP232+BR232+BT232</f>
        <v>0</v>
      </c>
      <c r="BV232" s="23"/>
      <c r="BW232" s="24"/>
      <c r="BX232" s="24"/>
      <c r="BY232" s="25"/>
      <c r="BZ232" s="24"/>
      <c r="CA232" s="24"/>
      <c r="CB232" s="24"/>
      <c r="CC232" s="24"/>
      <c r="CD232" s="24"/>
      <c r="CE232" s="25"/>
      <c r="CF232" s="28"/>
      <c r="CG232" s="41">
        <f>I232+V232+AI232+AP232+BC232+BH232+BU232+CF232</f>
        <v>237</v>
      </c>
      <c r="CH232" s="78">
        <v>16</v>
      </c>
    </row>
    <row r="238" spans="1:86" x14ac:dyDescent="0.25">
      <c r="AZ238" s="93"/>
    </row>
  </sheetData>
  <sortState ref="B127:CG137">
    <sortCondition descending="1" ref="CG127:CG137"/>
  </sortState>
  <mergeCells count="84">
    <mergeCell ref="A191:CH191"/>
    <mergeCell ref="A202:CG202"/>
    <mergeCell ref="A227:CH227"/>
    <mergeCell ref="A211:CH211"/>
    <mergeCell ref="A181:CH181"/>
    <mergeCell ref="A201:B201"/>
    <mergeCell ref="A190:B190"/>
    <mergeCell ref="A219:CH219"/>
    <mergeCell ref="BI4:BL4"/>
    <mergeCell ref="BM4:BP4"/>
    <mergeCell ref="BQ4:BU4"/>
    <mergeCell ref="A171:CH171"/>
    <mergeCell ref="T180:U180"/>
    <mergeCell ref="A151:CH151"/>
    <mergeCell ref="A162:CH162"/>
    <mergeCell ref="A126:CH126"/>
    <mergeCell ref="CF5:CF6"/>
    <mergeCell ref="BU5:BU6"/>
    <mergeCell ref="A108:CG108"/>
    <mergeCell ref="A90:CH90"/>
    <mergeCell ref="A67:CH67"/>
    <mergeCell ref="A39:CH39"/>
    <mergeCell ref="A7:CF7"/>
    <mergeCell ref="BZ5:CA5"/>
    <mergeCell ref="CD5:CE5"/>
    <mergeCell ref="A139:CH139"/>
    <mergeCell ref="BK5:BL5"/>
    <mergeCell ref="BO5:BP5"/>
    <mergeCell ref="BS5:BT5"/>
    <mergeCell ref="AW5:AX5"/>
    <mergeCell ref="AY5:AZ5"/>
    <mergeCell ref="BA5:BB5"/>
    <mergeCell ref="BV5:BW5"/>
    <mergeCell ref="BX5:BY5"/>
    <mergeCell ref="AA5:AB5"/>
    <mergeCell ref="AC5:AD5"/>
    <mergeCell ref="AE5:AF5"/>
    <mergeCell ref="AG5:AH5"/>
    <mergeCell ref="AJ5:AK5"/>
    <mergeCell ref="R5:S5"/>
    <mergeCell ref="BD5:BE5"/>
    <mergeCell ref="BF5:BG5"/>
    <mergeCell ref="BH5:BH6"/>
    <mergeCell ref="AQ5:AR5"/>
    <mergeCell ref="AS5:AT5"/>
    <mergeCell ref="AU5:AV5"/>
    <mergeCell ref="E5:F5"/>
    <mergeCell ref="G5:H5"/>
    <mergeCell ref="J5:K5"/>
    <mergeCell ref="L5:M5"/>
    <mergeCell ref="P5:Q5"/>
    <mergeCell ref="N5:O5"/>
    <mergeCell ref="A1:XFD2"/>
    <mergeCell ref="C3:I3"/>
    <mergeCell ref="J3:V3"/>
    <mergeCell ref="W3:AI3"/>
    <mergeCell ref="AJ3:AP3"/>
    <mergeCell ref="AQ3:BC3"/>
    <mergeCell ref="CH3:CH7"/>
    <mergeCell ref="AC4:AH4"/>
    <mergeCell ref="AJ4:AO4"/>
    <mergeCell ref="AQ4:AV4"/>
    <mergeCell ref="AW4:BC4"/>
    <mergeCell ref="BD3:BH3"/>
    <mergeCell ref="BV3:CF3"/>
    <mergeCell ref="CG3:CG7"/>
    <mergeCell ref="AN5:AO5"/>
    <mergeCell ref="AL5:AM5"/>
    <mergeCell ref="C5:D5"/>
    <mergeCell ref="BI5:BJ5"/>
    <mergeCell ref="BM5:BN5"/>
    <mergeCell ref="BQ5:BR5"/>
    <mergeCell ref="BZ4:CF4"/>
    <mergeCell ref="BD4:BH4"/>
    <mergeCell ref="BV4:BY4"/>
    <mergeCell ref="C4:H4"/>
    <mergeCell ref="J4:M4"/>
    <mergeCell ref="N4:Q4"/>
    <mergeCell ref="R4:U4"/>
    <mergeCell ref="W4:AB4"/>
    <mergeCell ref="T5:U5"/>
    <mergeCell ref="W5:X5"/>
    <mergeCell ref="Y5:Z5"/>
    <mergeCell ref="CB5:C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Девушки край</vt:lpstr>
      <vt:lpstr>девушки город</vt:lpstr>
      <vt:lpstr>Мужчины край</vt:lpstr>
      <vt:lpstr>мужчины город</vt:lpstr>
      <vt:lpstr>Рейтинг клубов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ТКАЧ</cp:lastModifiedBy>
  <dcterms:created xsi:type="dcterms:W3CDTF">2016-12-16T01:46:35Z</dcterms:created>
  <dcterms:modified xsi:type="dcterms:W3CDTF">2018-01-10T01:39:00Z</dcterms:modified>
</cp:coreProperties>
</file>